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sconkol.pl\users\home\majamo\Przetargi 2025\94. Leki ogólne, antybiotyki, lek diagnostyczny\"/>
    </mc:Choice>
  </mc:AlternateContent>
  <xr:revisionPtr revIDLastSave="0" documentId="13_ncr:1_{08A8F7F2-16D3-4D76-B7C5-3FF301C34420}" xr6:coauthVersionLast="47" xr6:coauthVersionMax="47" xr10:uidLastSave="{00000000-0000-0000-0000-000000000000}"/>
  <bookViews>
    <workbookView xWindow="-120" yWindow="-120" windowWidth="29040" windowHeight="15720" tabRatio="500" activeTab="4" xr2:uid="{00000000-000D-0000-FFFF-FFFF00000000}"/>
  </bookViews>
  <sheets>
    <sheet name="Pakiet nr 1" sheetId="1" r:id="rId1"/>
    <sheet name="Pakiet nr 2" sheetId="7" r:id="rId2"/>
    <sheet name="Pakiet nr 3" sheetId="8" r:id="rId3"/>
    <sheet name="Pakiet nr 4" sheetId="9" r:id="rId4"/>
    <sheet name="Pakiet nr 5" sheetId="13" r:id="rId5"/>
    <sheet name="Pakiet nr 6" sheetId="14" r:id="rId6"/>
    <sheet name="Pakiet nr 7" sheetId="1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7" l="1"/>
  <c r="M18" i="7" s="1"/>
  <c r="K45" i="7"/>
  <c r="J9" i="7"/>
  <c r="L9" i="7" s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G6" i="7"/>
  <c r="J6" i="7" s="1"/>
  <c r="G7" i="7"/>
  <c r="J7" i="7" s="1"/>
  <c r="G8" i="7"/>
  <c r="J8" i="7" s="1"/>
  <c r="G9" i="7"/>
  <c r="K9" i="7" s="1"/>
  <c r="G10" i="7"/>
  <c r="J10" i="7" s="1"/>
  <c r="G11" i="7"/>
  <c r="J11" i="7" s="1"/>
  <c r="G12" i="7"/>
  <c r="J12" i="7" s="1"/>
  <c r="G13" i="7"/>
  <c r="J13" i="7" s="1"/>
  <c r="G14" i="7"/>
  <c r="J14" i="7" s="1"/>
  <c r="G15" i="7"/>
  <c r="J15" i="7" s="1"/>
  <c r="G16" i="7"/>
  <c r="J16" i="7" s="1"/>
  <c r="G17" i="7"/>
  <c r="J17" i="7" s="1"/>
  <c r="G18" i="7"/>
  <c r="J18" i="7" s="1"/>
  <c r="G19" i="7"/>
  <c r="J19" i="7" s="1"/>
  <c r="G20" i="7"/>
  <c r="K20" i="7" s="1"/>
  <c r="G21" i="7"/>
  <c r="J21" i="7" s="1"/>
  <c r="G22" i="7"/>
  <c r="J22" i="7" s="1"/>
  <c r="G23" i="7"/>
  <c r="J23" i="7" s="1"/>
  <c r="G24" i="7"/>
  <c r="J24" i="7" s="1"/>
  <c r="G25" i="7"/>
  <c r="J25" i="7" s="1"/>
  <c r="G26" i="7"/>
  <c r="J26" i="7" s="1"/>
  <c r="G27" i="7"/>
  <c r="J27" i="7" s="1"/>
  <c r="G28" i="7"/>
  <c r="J28" i="7" s="1"/>
  <c r="G29" i="7"/>
  <c r="J29" i="7" s="1"/>
  <c r="G30" i="7"/>
  <c r="J30" i="7" s="1"/>
  <c r="G31" i="7"/>
  <c r="J31" i="7" s="1"/>
  <c r="G32" i="7"/>
  <c r="K32" i="7" s="1"/>
  <c r="G33" i="7"/>
  <c r="J33" i="7" s="1"/>
  <c r="G34" i="7"/>
  <c r="J34" i="7" s="1"/>
  <c r="G35" i="7"/>
  <c r="J35" i="7" s="1"/>
  <c r="G36" i="7"/>
  <c r="J36" i="7" s="1"/>
  <c r="G37" i="7"/>
  <c r="J37" i="7" s="1"/>
  <c r="G38" i="7"/>
  <c r="J38" i="7" s="1"/>
  <c r="G39" i="7"/>
  <c r="J39" i="7" s="1"/>
  <c r="G40" i="7"/>
  <c r="J40" i="7" s="1"/>
  <c r="G41" i="7"/>
  <c r="J41" i="7" s="1"/>
  <c r="G42" i="7"/>
  <c r="J42" i="7" s="1"/>
  <c r="G43" i="7"/>
  <c r="J43" i="7" s="1"/>
  <c r="G44" i="7"/>
  <c r="K44" i="7" s="1"/>
  <c r="G45" i="7"/>
  <c r="J45" i="7" s="1"/>
  <c r="G46" i="7"/>
  <c r="J46" i="7" s="1"/>
  <c r="G47" i="7"/>
  <c r="J47" i="7" s="1"/>
  <c r="G48" i="7"/>
  <c r="J48" i="7" s="1"/>
  <c r="G49" i="7"/>
  <c r="J49" i="7" s="1"/>
  <c r="G50" i="7"/>
  <c r="J50" i="7" s="1"/>
  <c r="G51" i="7"/>
  <c r="J51" i="7" s="1"/>
  <c r="G52" i="7"/>
  <c r="J52" i="7" s="1"/>
  <c r="G53" i="7"/>
  <c r="J53" i="7" s="1"/>
  <c r="G54" i="7"/>
  <c r="J54" i="7" s="1"/>
  <c r="G55" i="7"/>
  <c r="J55" i="7" s="1"/>
  <c r="G56" i="7"/>
  <c r="K56" i="7" s="1"/>
  <c r="G57" i="7"/>
  <c r="J57" i="7" s="1"/>
  <c r="G58" i="7"/>
  <c r="J58" i="7" s="1"/>
  <c r="G59" i="7"/>
  <c r="J59" i="7" s="1"/>
  <c r="G60" i="7"/>
  <c r="J60" i="7" s="1"/>
  <c r="G61" i="7"/>
  <c r="J61" i="7" s="1"/>
  <c r="G62" i="7"/>
  <c r="J62" i="7" s="1"/>
  <c r="G63" i="7"/>
  <c r="J63" i="7" s="1"/>
  <c r="I5" i="7"/>
  <c r="G5" i="7"/>
  <c r="G6" i="1"/>
  <c r="J6" i="1" s="1"/>
  <c r="L6" i="1" s="1"/>
  <c r="I6" i="1"/>
  <c r="G7" i="1"/>
  <c r="K7" i="1" s="1"/>
  <c r="I7" i="1"/>
  <c r="G8" i="1"/>
  <c r="J8" i="1" s="1"/>
  <c r="I8" i="1"/>
  <c r="G9" i="1"/>
  <c r="J9" i="1" s="1"/>
  <c r="I9" i="1"/>
  <c r="G10" i="1"/>
  <c r="I10" i="1"/>
  <c r="G11" i="1"/>
  <c r="J11" i="1" s="1"/>
  <c r="L11" i="1" s="1"/>
  <c r="I11" i="1"/>
  <c r="G12" i="1"/>
  <c r="J12" i="1" s="1"/>
  <c r="L12" i="1" s="1"/>
  <c r="I12" i="1"/>
  <c r="I6" i="15"/>
  <c r="G6" i="15"/>
  <c r="K6" i="15" s="1"/>
  <c r="M6" i="15" s="1"/>
  <c r="I6" i="14"/>
  <c r="G6" i="14"/>
  <c r="I6" i="13"/>
  <c r="G6" i="13"/>
  <c r="I6" i="9"/>
  <c r="G6" i="9"/>
  <c r="I6" i="8"/>
  <c r="G6" i="8"/>
  <c r="N42" i="7" l="1"/>
  <c r="L42" i="7"/>
  <c r="L54" i="7"/>
  <c r="N54" i="7" s="1"/>
  <c r="N30" i="7"/>
  <c r="L30" i="7"/>
  <c r="L19" i="7"/>
  <c r="N19" i="7" s="1"/>
  <c r="L7" i="7"/>
  <c r="N7" i="7" s="1"/>
  <c r="K21" i="7"/>
  <c r="M21" i="7" s="1"/>
  <c r="K10" i="7"/>
  <c r="M10" i="7" s="1"/>
  <c r="K57" i="7"/>
  <c r="K8" i="7"/>
  <c r="M8" i="7" s="1"/>
  <c r="K55" i="7"/>
  <c r="M55" i="7" s="1"/>
  <c r="K6" i="7"/>
  <c r="M6" i="7" s="1"/>
  <c r="J56" i="7"/>
  <c r="L56" i="7" s="1"/>
  <c r="K53" i="7"/>
  <c r="J44" i="7"/>
  <c r="L44" i="7" s="1"/>
  <c r="K43" i="7"/>
  <c r="M43" i="7" s="1"/>
  <c r="K41" i="7"/>
  <c r="J32" i="7"/>
  <c r="L32" i="7" s="1"/>
  <c r="K33" i="7"/>
  <c r="M33" i="7" s="1"/>
  <c r="K31" i="7"/>
  <c r="M31" i="7" s="1"/>
  <c r="M53" i="7"/>
  <c r="J20" i="7"/>
  <c r="L20" i="7" s="1"/>
  <c r="K29" i="7"/>
  <c r="M29" i="7" s="1"/>
  <c r="M41" i="7"/>
  <c r="L21" i="7"/>
  <c r="N21" i="7" s="1"/>
  <c r="L10" i="7"/>
  <c r="N10" i="7"/>
  <c r="L31" i="7"/>
  <c r="N31" i="7"/>
  <c r="L41" i="7"/>
  <c r="N41" i="7" s="1"/>
  <c r="L6" i="7"/>
  <c r="N6" i="7" s="1"/>
  <c r="L52" i="7"/>
  <c r="N52" i="7" s="1"/>
  <c r="L51" i="7"/>
  <c r="N51" i="7"/>
  <c r="L45" i="7"/>
  <c r="N45" i="7" s="1"/>
  <c r="L43" i="7"/>
  <c r="N43" i="7"/>
  <c r="L53" i="7"/>
  <c r="N53" i="7" s="1"/>
  <c r="L29" i="7"/>
  <c r="N29" i="7" s="1"/>
  <c r="L18" i="7"/>
  <c r="N18" i="7" s="1"/>
  <c r="L40" i="7"/>
  <c r="N40" i="7" s="1"/>
  <c r="L28" i="7"/>
  <c r="N28" i="7" s="1"/>
  <c r="L17" i="7"/>
  <c r="N17" i="7" s="1"/>
  <c r="L63" i="7"/>
  <c r="N63" i="7" s="1"/>
  <c r="L39" i="7"/>
  <c r="N39" i="7"/>
  <c r="L27" i="7"/>
  <c r="N27" i="7"/>
  <c r="L16" i="7"/>
  <c r="N16" i="7" s="1"/>
  <c r="L62" i="7"/>
  <c r="N62" i="7" s="1"/>
  <c r="L50" i="7"/>
  <c r="N50" i="7" s="1"/>
  <c r="N38" i="7"/>
  <c r="L38" i="7"/>
  <c r="L26" i="7"/>
  <c r="N26" i="7" s="1"/>
  <c r="L15" i="7"/>
  <c r="N15" i="7" s="1"/>
  <c r="L55" i="7"/>
  <c r="N55" i="7" s="1"/>
  <c r="L61" i="7"/>
  <c r="N61" i="7" s="1"/>
  <c r="L49" i="7"/>
  <c r="N49" i="7" s="1"/>
  <c r="L37" i="7"/>
  <c r="N37" i="7" s="1"/>
  <c r="L25" i="7"/>
  <c r="N25" i="7" s="1"/>
  <c r="L14" i="7"/>
  <c r="N14" i="7" s="1"/>
  <c r="L57" i="7"/>
  <c r="N57" i="7" s="1"/>
  <c r="L8" i="7"/>
  <c r="N8" i="7" s="1"/>
  <c r="L60" i="7"/>
  <c r="N60" i="7" s="1"/>
  <c r="L48" i="7"/>
  <c r="N48" i="7" s="1"/>
  <c r="L36" i="7"/>
  <c r="N36" i="7" s="1"/>
  <c r="L24" i="7"/>
  <c r="N24" i="7"/>
  <c r="L13" i="7"/>
  <c r="N13" i="7" s="1"/>
  <c r="L59" i="7"/>
  <c r="N59" i="7" s="1"/>
  <c r="L23" i="7"/>
  <c r="N23" i="7" s="1"/>
  <c r="L12" i="7"/>
  <c r="N12" i="7" s="1"/>
  <c r="L33" i="7"/>
  <c r="N33" i="7" s="1"/>
  <c r="L47" i="7"/>
  <c r="N47" i="7" s="1"/>
  <c r="L35" i="7"/>
  <c r="N35" i="7"/>
  <c r="L58" i="7"/>
  <c r="N58" i="7" s="1"/>
  <c r="L46" i="7"/>
  <c r="N46" i="7" s="1"/>
  <c r="L34" i="7"/>
  <c r="N34" i="7" s="1"/>
  <c r="L22" i="7"/>
  <c r="N22" i="7" s="1"/>
  <c r="L11" i="7"/>
  <c r="N11" i="7" s="1"/>
  <c r="K54" i="7"/>
  <c r="M54" i="7" s="1"/>
  <c r="K42" i="7"/>
  <c r="M42" i="7" s="1"/>
  <c r="K30" i="7"/>
  <c r="M30" i="7" s="1"/>
  <c r="K19" i="7"/>
  <c r="M19" i="7" s="1"/>
  <c r="K7" i="7"/>
  <c r="M7" i="7" s="1"/>
  <c r="K52" i="7"/>
  <c r="M52" i="7" s="1"/>
  <c r="K40" i="7"/>
  <c r="M40" i="7" s="1"/>
  <c r="K28" i="7"/>
  <c r="M28" i="7" s="1"/>
  <c r="K17" i="7"/>
  <c r="M17" i="7" s="1"/>
  <c r="K63" i="7"/>
  <c r="M63" i="7" s="1"/>
  <c r="K51" i="7"/>
  <c r="M51" i="7" s="1"/>
  <c r="K39" i="7"/>
  <c r="M39" i="7" s="1"/>
  <c r="K27" i="7"/>
  <c r="M27" i="7" s="1"/>
  <c r="K16" i="7"/>
  <c r="M16" i="7" s="1"/>
  <c r="M49" i="7"/>
  <c r="M37" i="7"/>
  <c r="M25" i="7"/>
  <c r="K62" i="7"/>
  <c r="M62" i="7" s="1"/>
  <c r="K50" i="7"/>
  <c r="M50" i="7" s="1"/>
  <c r="K38" i="7"/>
  <c r="M38" i="7" s="1"/>
  <c r="K26" i="7"/>
  <c r="M26" i="7" s="1"/>
  <c r="K15" i="7"/>
  <c r="M15" i="7" s="1"/>
  <c r="K61" i="7"/>
  <c r="M61" i="7" s="1"/>
  <c r="K49" i="7"/>
  <c r="K37" i="7"/>
  <c r="K25" i="7"/>
  <c r="K14" i="7"/>
  <c r="M14" i="7" s="1"/>
  <c r="M59" i="7"/>
  <c r="K60" i="7"/>
  <c r="M60" i="7" s="1"/>
  <c r="K48" i="7"/>
  <c r="M48" i="7" s="1"/>
  <c r="K36" i="7"/>
  <c r="M36" i="7" s="1"/>
  <c r="K24" i="7"/>
  <c r="M24" i="7" s="1"/>
  <c r="K13" i="7"/>
  <c r="M13" i="7" s="1"/>
  <c r="K59" i="7"/>
  <c r="K47" i="7"/>
  <c r="M47" i="7" s="1"/>
  <c r="K35" i="7"/>
  <c r="M35" i="7" s="1"/>
  <c r="K23" i="7"/>
  <c r="M23" i="7" s="1"/>
  <c r="K12" i="7"/>
  <c r="M12" i="7" s="1"/>
  <c r="M57" i="7"/>
  <c r="M45" i="7"/>
  <c r="N56" i="7"/>
  <c r="N44" i="7"/>
  <c r="N20" i="7"/>
  <c r="N9" i="7"/>
  <c r="K58" i="7"/>
  <c r="M58" i="7" s="1"/>
  <c r="K46" i="7"/>
  <c r="M46" i="7" s="1"/>
  <c r="K34" i="7"/>
  <c r="M34" i="7" s="1"/>
  <c r="K22" i="7"/>
  <c r="M22" i="7" s="1"/>
  <c r="K11" i="7"/>
  <c r="M11" i="7" s="1"/>
  <c r="M56" i="7"/>
  <c r="M44" i="7"/>
  <c r="M32" i="7"/>
  <c r="M20" i="7"/>
  <c r="M9" i="7"/>
  <c r="J6" i="15"/>
  <c r="G64" i="7"/>
  <c r="J5" i="7"/>
  <c r="K5" i="7"/>
  <c r="M5" i="7" s="1"/>
  <c r="K12" i="1"/>
  <c r="K11" i="1"/>
  <c r="G13" i="1"/>
  <c r="M12" i="1"/>
  <c r="N11" i="1"/>
  <c r="J7" i="1"/>
  <c r="L7" i="1" s="1"/>
  <c r="M11" i="1"/>
  <c r="K6" i="1"/>
  <c r="M6" i="1" s="1"/>
  <c r="K10" i="1"/>
  <c r="M10" i="1" s="1"/>
  <c r="J10" i="1"/>
  <c r="L9" i="1"/>
  <c r="N9" i="1" s="1"/>
  <c r="L8" i="1"/>
  <c r="N8" i="1"/>
  <c r="N12" i="1"/>
  <c r="K9" i="1"/>
  <c r="M7" i="1"/>
  <c r="N6" i="1"/>
  <c r="K8" i="1"/>
  <c r="M8" i="1" s="1"/>
  <c r="J6" i="14"/>
  <c r="K6" i="14"/>
  <c r="M6" i="14" s="1"/>
  <c r="J6" i="13"/>
  <c r="L6" i="13" s="1"/>
  <c r="K6" i="13"/>
  <c r="M6" i="13" s="1"/>
  <c r="J6" i="9"/>
  <c r="L6" i="9" s="1"/>
  <c r="K6" i="9"/>
  <c r="M6" i="9" s="1"/>
  <c r="J6" i="8"/>
  <c r="K6" i="8"/>
  <c r="N32" i="7" l="1"/>
  <c r="L6" i="15"/>
  <c r="L5" i="7"/>
  <c r="N5" i="7" s="1"/>
  <c r="N64" i="7" s="1"/>
  <c r="J64" i="7"/>
  <c r="N7" i="1"/>
  <c r="J13" i="1"/>
  <c r="K13" i="1"/>
  <c r="M64" i="7"/>
  <c r="K64" i="7"/>
  <c r="L10" i="1"/>
  <c r="N10" i="1" s="1"/>
  <c r="N13" i="1" s="1"/>
  <c r="M9" i="1"/>
  <c r="M13" i="1" s="1"/>
  <c r="M6" i="8"/>
  <c r="N6" i="9"/>
  <c r="L6" i="14"/>
  <c r="N6" i="13"/>
  <c r="N6" i="15"/>
  <c r="L6" i="8"/>
  <c r="L64" i="7" l="1"/>
  <c r="L13" i="1"/>
  <c r="N6" i="8"/>
  <c r="N6" i="14"/>
</calcChain>
</file>

<file path=xl/sharedStrings.xml><?xml version="1.0" encoding="utf-8"?>
<sst xmlns="http://schemas.openxmlformats.org/spreadsheetml/2006/main" count="337" uniqueCount="159">
  <si>
    <t>6</t>
  </si>
  <si>
    <t>7</t>
  </si>
  <si>
    <t>8</t>
  </si>
  <si>
    <t>9</t>
  </si>
  <si>
    <t>10</t>
  </si>
  <si>
    <t>Lp.</t>
  </si>
  <si>
    <t>Nazwa międzynarodowa preparatu - postać - dawka</t>
  </si>
  <si>
    <t>Nazwa handlowa preparatu - postać - dawka - producent - kod EAN</t>
  </si>
  <si>
    <t>J.m.</t>
  </si>
  <si>
    <t>Ilość</t>
  </si>
  <si>
    <t>Cena jedn. netto zł.</t>
  </si>
  <si>
    <t>Wartość netto zł                (kolumna 5x6)</t>
  </si>
  <si>
    <t xml:space="preserve">VAT% </t>
  </si>
  <si>
    <t>Cena jedn. brutto zł. (kolumna 6+VAT)</t>
  </si>
  <si>
    <t>Wartość brutto zł          (kolumna 7+8)</t>
  </si>
  <si>
    <t>Wartość netto ZAKRES OPCJONALNY zł                  (kolumna 50% x kol. 7)</t>
  </si>
  <si>
    <t>Wartość brutto ZAKRES OPCJONALNY zł                  (kolumna 50% x kol. 10)</t>
  </si>
  <si>
    <t>Wartość netto  MAKSYMALNA WARTOŚĆ (WRAZ Z OPCJĄ) zł                  (kolumna 7+11)</t>
  </si>
  <si>
    <t>Wartość brutto MAKSYMALNA WARTOŚĆ (WRAZ Z OPCJĄ) zł                  (kolumna 10+12)</t>
  </si>
  <si>
    <t>op.</t>
  </si>
  <si>
    <t>op</t>
  </si>
  <si>
    <t>1.</t>
  </si>
  <si>
    <t>2.</t>
  </si>
  <si>
    <t>3.</t>
  </si>
  <si>
    <t>4.</t>
  </si>
  <si>
    <t>5.</t>
  </si>
  <si>
    <t>6.</t>
  </si>
  <si>
    <t>7.</t>
  </si>
  <si>
    <t>8.</t>
  </si>
  <si>
    <t>Gliclazidum MR 60 mg x 90 tabletek o przedłużonym uwalnianiu</t>
  </si>
  <si>
    <t>Indapamidum SR tabletek o przedłużonym uwalnianiu 1,5 mg x 108 sztuk</t>
  </si>
  <si>
    <t>Trimetazidini dihydrochloridum MR tabletki o przedłużonym uwalnianiu 35 mg x 90 sztuk</t>
  </si>
  <si>
    <t>Gliclazidum MR 30 mg x 90 tabletek o przedłużonym uwalnianiu</t>
  </si>
  <si>
    <t>Iwabradinum 5mg x 112 tabl</t>
  </si>
  <si>
    <t xml:space="preserve">Pakiet nr 1 - Leki ogólne 1 </t>
  </si>
  <si>
    <t>Metformini hydrochloridum tabl. 0,850 g x 30</t>
  </si>
  <si>
    <t>Mianserini hydrochloridum tabl. powl. 0,01 g x 30</t>
  </si>
  <si>
    <t>Mianserini hydrochloridum tabl. powl. 0,03 g x 30</t>
  </si>
  <si>
    <t>Nicergoline                                  30 mg x 30 tabletek</t>
  </si>
  <si>
    <t>Wapno sodowane  w postaci białych nieregularnych granulek; bez zawartości wodorotlenku potasu; o wysokiej absorpcji dwutlenku węgla; o optymalnej wilgotności około 15%; do aparatów do znieczuleń; 5,0 kg</t>
  </si>
  <si>
    <t>Argipressinum koncentrat do sprządzania infuzji 40IU/2ml x 5 ampułek</t>
  </si>
  <si>
    <t>Landiololum hydrochloridum                                proszek do sporządzania roztworu do infuzji                                300 mg x 1 fiolka</t>
  </si>
  <si>
    <t>Saccharomyces boulardii x 20 kapsułek</t>
  </si>
  <si>
    <t>Naldemedyna 200 mcg x 28 tabletek powlekanych</t>
  </si>
  <si>
    <t>Sodu dokuzynian 50 mg x 30 kapsułek miękkich</t>
  </si>
  <si>
    <t>Makrogol 4000 proszek 10,0 g do sporzadzania roztworu doustnego x 20 saszetek</t>
  </si>
  <si>
    <t>Levetiracetamum  0,25 g                                                   x 50 tabletek powlekanych</t>
  </si>
  <si>
    <t>Levetiracetamum 0,5 g                                                   x 50 tabletek powlekanych</t>
  </si>
  <si>
    <t>Levetiracetamum  0,75 g                                                              x 50 tabletek powlekanych</t>
  </si>
  <si>
    <t>Levetiracetamum  1,0 g                                                                         x 50 tabletek powlekanych</t>
  </si>
  <si>
    <t>Aciclovirum                                                  tabletki powlekane lub tabletki                                                 0.2 g x 30</t>
  </si>
  <si>
    <t>Fluconazolum                                                       kapsułki lub kapsułki twarde                                                                    100 mg x 28</t>
  </si>
  <si>
    <t>Fluconazolum                                                                 kapsułki lub kapsułki twarde                                                                 50 mg x 7</t>
  </si>
  <si>
    <t>Furaginum  50 mg x 30 tabletek</t>
  </si>
  <si>
    <t xml:space="preserve">Gentamycinum 0,3%                                      krople oczne, 5ml </t>
  </si>
  <si>
    <t>Sulfamethoxazolum + Trimethoprimum                                        0.48 g x 20 tabletek</t>
  </si>
  <si>
    <t>Sulfamethoxazolum + Trimethoprimum                                             0.96 g x 10 tabletek</t>
  </si>
  <si>
    <t>Betaxololum  hydrochloridum 20 mg                                                                                x 28 tabletek powlekanych</t>
  </si>
  <si>
    <t>Aciclovirum    tabletki powlekane lub tabletki  0.4 g x 30</t>
  </si>
  <si>
    <t>Pakiet 2 - Leki ogólne 2</t>
  </si>
  <si>
    <t>Pakiet 4 - wapno sodowane</t>
  </si>
  <si>
    <t xml:space="preserve">Thalidomide 100 mg x 30 tabletek   </t>
  </si>
  <si>
    <t>Pakiet 6 - Meplhalan</t>
  </si>
  <si>
    <t>Melphalan 50 mg, proszek i rozpuszczalnik do sporządzania roztworu
do wstrzykiwań / do infuz</t>
  </si>
  <si>
    <t>Calcitriol 0,5 mcg  x 100 kapsułek miękkich</t>
  </si>
  <si>
    <t>Calcitriol 0,25 mcg  x 100 kapsułek miękkich</t>
  </si>
  <si>
    <t>Carvedilolum tabl. 25 mg x 30</t>
  </si>
  <si>
    <t>Carvedilolum tabl. 12,5 mg x 30</t>
  </si>
  <si>
    <t>Carvedilolum tabl. 6,25 mg x 30</t>
  </si>
  <si>
    <t>Zieleń indocyjaninowa 25mg/fiolka - roztwór do wstrzykiwań; Proszek do sporządzania roztworu do wstrzykiwań.</t>
  </si>
  <si>
    <t>Pakiet nr 7 - zieleń indocyjanowa</t>
  </si>
  <si>
    <t>Natrii valproas + Acidum
valproicum 333,30 mg +145,14
mg) x 30 saszetek</t>
  </si>
  <si>
    <t xml:space="preserve">Acetylcysteinum tabl musujące 200 mg x 30 tabl </t>
  </si>
  <si>
    <t>Dexpanthenolum Żel do oczu 50 mg/g 1 tuba 5 g</t>
  </si>
  <si>
    <t>Gentamicinum  10 x 10 x 0,5 cm gąbka             x 1 szt.</t>
  </si>
  <si>
    <t>Formoterolum  0.012 mg x 60 kapsułek</t>
  </si>
  <si>
    <t>Fluconazolum syrop  5 mg/1 ml 150 ml x 1 flakon</t>
  </si>
  <si>
    <t>Hymecromonum  0.2 g x 50 tabletek</t>
  </si>
  <si>
    <t>Metformini hydrochloridum tabl. 0,5 g x30</t>
  </si>
  <si>
    <t>Torasemidum tabl.   10 mg x 30</t>
  </si>
  <si>
    <t>Candesartanum cilexetili + Hydrochlorothiazidum tabletki 16 mg + 12,5 m x 28 tabl</t>
  </si>
  <si>
    <t>Hydrocortisoni butyras krem1 mg/g1 op. 15g</t>
  </si>
  <si>
    <t>Tolperisoni hydrochloridum tabletki powlekane 50 mg x 30 tabl</t>
  </si>
  <si>
    <t>Citicolinum roztwór doustny 1000 mg/10 ml x 10 sasz. 10 ml</t>
  </si>
  <si>
    <t>Torasemidum  roztwór do wstrzykiwań 20mg/4ml x 5 ampułek</t>
  </si>
  <si>
    <t>Simvastatinum tabl.   10 mg x 28</t>
  </si>
  <si>
    <t>Simvastatinum tabl.    20 mg x 28</t>
  </si>
  <si>
    <t>Olanzapinum tabletki powlekane 20 mg x 30 tabl</t>
  </si>
  <si>
    <t>Kwas hialuronowy żel + aplikator dopochwowy 25g</t>
  </si>
  <si>
    <t>PQQ(MGCPQQ)+vit. B1,B2,B6,B12, kwas foliowy tabl x 30 tabl</t>
  </si>
  <si>
    <t>Arabinogalaktan proszek 6g x 15 saszetek</t>
  </si>
  <si>
    <t>Oliwka 270ml</t>
  </si>
  <si>
    <t xml:space="preserve">Maść zawierająca nagietek 20g </t>
  </si>
  <si>
    <t>9.</t>
  </si>
  <si>
    <t>10.</t>
  </si>
  <si>
    <t>11.</t>
  </si>
  <si>
    <t>12.</t>
  </si>
  <si>
    <t>13.</t>
  </si>
  <si>
    <t>14.</t>
  </si>
  <si>
    <t>15.</t>
  </si>
  <si>
    <t>Perindoprilum 5 mg x 90 tabletek</t>
  </si>
  <si>
    <t>Tianeptinum  12,5 mg x 108 tabletek</t>
  </si>
  <si>
    <t>2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</si>
  <si>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</si>
  <si>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</si>
  <si>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</si>
  <si>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</si>
  <si>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</si>
  <si>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</si>
  <si>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</si>
  <si>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</si>
  <si>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</si>
  <si>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</si>
  <si>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</si>
  <si>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</si>
  <si>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</si>
  <si>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</si>
  <si>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</si>
  <si>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</si>
  <si>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</si>
  <si>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</si>
  <si>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</si>
  <si>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</si>
  <si>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</si>
  <si>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</si>
  <si>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</si>
  <si>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</si>
  <si>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</si>
  <si>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</si>
  <si>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</si>
  <si>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</si>
  <si>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</si>
  <si>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</si>
  <si>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</si>
  <si>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</si>
  <si>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</si>
  <si>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</si>
  <si>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</si>
  <si>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</si>
  <si>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</si>
  <si>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</si>
  <si>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</si>
  <si>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</si>
  <si>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</si>
  <si>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</si>
  <si>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</si>
  <si>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</si>
  <si>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Tretinoinum 0,01 g x 100 kapsułek miękkich</t>
  </si>
  <si>
    <t>Amlodypina   5 mg x 30 tabletwk</t>
  </si>
  <si>
    <t>Amlodypina 10 mg x 30 tabletek</t>
  </si>
  <si>
    <t>Betaxololum  0.5%  krople do oczu 5 mg/1ml, 5 ml</t>
  </si>
  <si>
    <t>Ciclosporinum kaps. 0,025 g x 50</t>
  </si>
  <si>
    <t>Ciclosporinum kaps. 0,05 g x 50</t>
  </si>
  <si>
    <t>Diphenoxylatum hydrochloridum 2,5 mg +                                        Atropinum sulphas 0,025 mg x 20 tabletek</t>
  </si>
  <si>
    <t>Nicergoline 10 mg x 30 tabletek</t>
  </si>
  <si>
    <t>Omeprazolum kaps. 20 mg x 28 kaps</t>
  </si>
  <si>
    <t>Pyrazinamidum 500 mg x 250 tabletek</t>
  </si>
  <si>
    <t>Pakiet 3 - Tretinoidum</t>
  </si>
  <si>
    <t>Pakiet 5 - Thalidomid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</si>
</sst>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_z_ł_-;\-* #,##0.00\ _z_ł_-;_-* \-??\ _z_ł_-;_-@_-"/>
    <numFmt numFmtId="166" formatCode="_-* #,##0.00&quot; zł&quot;_-;\-* #,##0.00&quot; zł&quot;_-;_-* \-??&quot; zł&quot;_-;_-@_-"/>
    <numFmt numFmtId="167" formatCode="#,##0\ _z_ł"/>
    <numFmt numFmtId="168" formatCode="#,##0.00&quot; zł&quot;"/>
    <numFmt numFmtId="169" formatCode="#,##0.00\ &quot;zł&quot;"/>
  </numFmts>
  <fonts count="13" x14ac:knownFonts="1">
    <font>
      <sz val="11"/>
      <color theme="1"/>
      <name val="Calibri"/>
      <family val="2"/>
      <charset val="1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 Light"/>
      <family val="2"/>
      <charset val="238"/>
    </font>
    <font>
      <sz val="11"/>
      <name val="Calibri Light"/>
      <family val="2"/>
      <charset val="238"/>
    </font>
    <font>
      <sz val="10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1"/>
      <name val="Century Gothic"/>
      <family val="2"/>
      <charset val="238"/>
    </font>
    <font>
      <sz val="11"/>
      <color theme="1"/>
      <name val="Century Gothic"/>
      <family val="2"/>
      <charset val="238"/>
    </font>
    <font>
      <sz val="11"/>
      <name val="Calibri Light"/>
      <family val="2"/>
      <charset val="238"/>
      <scheme val="major"/>
    </font>
    <font>
      <sz val="10"/>
      <color indexed="8"/>
      <name val="Century Gothic"/>
      <family val="2"/>
      <charset val="238"/>
    </font>
    <font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5" fontId="2" fillId="0" borderId="0" applyBorder="0" applyProtection="0"/>
    <xf numFmtId="0" fontId="2" fillId="0" borderId="0"/>
    <xf numFmtId="0" fontId="2" fillId="0" borderId="0"/>
    <xf numFmtId="0" fontId="3" fillId="0" borderId="0"/>
    <xf numFmtId="9" fontId="2" fillId="0" borderId="0" applyBorder="0" applyProtection="0"/>
    <xf numFmtId="166" fontId="2" fillId="0" borderId="0" applyBorder="0" applyProtection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/>
    <xf numFmtId="0" fontId="5" fillId="0" borderId="0" xfId="3" applyFont="1"/>
    <xf numFmtId="0" fontId="5" fillId="0" borderId="0" xfId="3" applyFont="1" applyAlignment="1">
      <alignment vertical="center" shrinkToFit="1"/>
    </xf>
    <xf numFmtId="0" fontId="5" fillId="0" borderId="0" xfId="3" applyFont="1" applyAlignment="1">
      <alignment horizontal="center"/>
    </xf>
    <xf numFmtId="4" fontId="5" fillId="0" borderId="0" xfId="3" applyNumberFormat="1" applyFont="1"/>
    <xf numFmtId="0" fontId="7" fillId="0" borderId="0" xfId="0" applyFont="1"/>
    <xf numFmtId="2" fontId="7" fillId="0" borderId="0" xfId="0" applyNumberFormat="1" applyFont="1" applyAlignment="1">
      <alignment horizontal="center" vertical="center"/>
    </xf>
    <xf numFmtId="0" fontId="6" fillId="0" borderId="0" xfId="3" applyFont="1"/>
    <xf numFmtId="0" fontId="6" fillId="0" borderId="0" xfId="3" applyFont="1" applyAlignment="1">
      <alignment horizontal="center"/>
    </xf>
    <xf numFmtId="2" fontId="6" fillId="0" borderId="0" xfId="3" applyNumberFormat="1" applyFont="1" applyAlignment="1">
      <alignment horizontal="center" vertical="center"/>
    </xf>
    <xf numFmtId="4" fontId="6" fillId="0" borderId="0" xfId="3" applyNumberFormat="1" applyFont="1"/>
    <xf numFmtId="4" fontId="8" fillId="0" borderId="3" xfId="0" applyNumberFormat="1" applyFont="1" applyBorder="1" applyAlignment="1">
      <alignment horizontal="center" vertical="center"/>
    </xf>
    <xf numFmtId="9" fontId="8" fillId="0" borderId="3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3" fontId="8" fillId="0" borderId="3" xfId="3" applyNumberFormat="1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 shrinkToFit="1"/>
    </xf>
    <xf numFmtId="0" fontId="8" fillId="0" borderId="3" xfId="3" applyFont="1" applyBorder="1" applyAlignment="1">
      <alignment horizontal="center" vertical="center" wrapText="1"/>
    </xf>
    <xf numFmtId="0" fontId="8" fillId="0" borderId="3" xfId="7" applyFont="1" applyBorder="1" applyAlignment="1">
      <alignment horizontal="center" vertical="center" wrapText="1"/>
    </xf>
    <xf numFmtId="2" fontId="5" fillId="0" borderId="0" xfId="3" applyNumberFormat="1" applyFont="1"/>
    <xf numFmtId="2" fontId="8" fillId="0" borderId="3" xfId="3" applyNumberFormat="1" applyFont="1" applyBorder="1" applyAlignment="1">
      <alignment horizontal="center" vertical="center"/>
    </xf>
    <xf numFmtId="2" fontId="4" fillId="0" borderId="0" xfId="0" applyNumberFormat="1" applyFont="1"/>
    <xf numFmtId="0" fontId="9" fillId="0" borderId="0" xfId="0" applyFont="1"/>
    <xf numFmtId="4" fontId="8" fillId="0" borderId="1" xfId="0" applyNumberFormat="1" applyFont="1" applyBorder="1" applyAlignment="1">
      <alignment horizontal="center" vertical="center"/>
    </xf>
    <xf numFmtId="9" fontId="8" fillId="0" borderId="1" xfId="1" applyNumberFormat="1" applyFont="1" applyBorder="1" applyAlignment="1" applyProtection="1">
      <alignment horizontal="center" vertical="center"/>
    </xf>
    <xf numFmtId="168" fontId="8" fillId="0" borderId="1" xfId="0" applyNumberFormat="1" applyFont="1" applyBorder="1" applyAlignment="1">
      <alignment horizontal="center" vertical="center"/>
    </xf>
    <xf numFmtId="168" fontId="9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3" borderId="3" xfId="0" applyFont="1" applyFill="1" applyBorder="1" applyAlignment="1">
      <alignment horizontal="center" vertical="center" wrapText="1" shrinkToFi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9" fontId="8" fillId="0" borderId="3" xfId="1" applyNumberFormat="1" applyFont="1" applyBorder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2" fontId="9" fillId="0" borderId="0" xfId="0" applyNumberFormat="1" applyFont="1"/>
    <xf numFmtId="2" fontId="8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/>
    </xf>
    <xf numFmtId="0" fontId="6" fillId="0" borderId="0" xfId="3" applyFont="1" applyAlignment="1">
      <alignment vertical="center" wrapText="1" shrinkToFit="1"/>
    </xf>
    <xf numFmtId="10" fontId="6" fillId="0" borderId="0" xfId="3" applyNumberFormat="1" applyFont="1" applyAlignment="1">
      <alignment horizontal="center"/>
    </xf>
    <xf numFmtId="10" fontId="7" fillId="0" borderId="0" xfId="0" applyNumberFormat="1" applyFont="1"/>
    <xf numFmtId="0" fontId="1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10" fontId="10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 vertical="center" wrapText="1"/>
    </xf>
    <xf numFmtId="10" fontId="6" fillId="0" borderId="1" xfId="1" applyNumberFormat="1" applyFont="1" applyBorder="1" applyAlignment="1" applyProtection="1">
      <alignment horizontal="center" vertical="center" wrapText="1"/>
    </xf>
    <xf numFmtId="169" fontId="10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/>
    <xf numFmtId="0" fontId="8" fillId="0" borderId="3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11" fillId="0" borderId="3" xfId="7" applyFont="1" applyBorder="1" applyAlignment="1">
      <alignment horizontal="left" vertical="center" wrapText="1"/>
    </xf>
    <xf numFmtId="0" fontId="6" fillId="0" borderId="3" xfId="3" applyFont="1" applyBorder="1" applyAlignment="1">
      <alignment horizontal="center" vertical="center" wrapText="1" shrinkToFit="1"/>
    </xf>
    <xf numFmtId="167" fontId="6" fillId="0" borderId="3" xfId="4" applyNumberFormat="1" applyFont="1" applyBorder="1" applyAlignment="1">
      <alignment horizontal="center" vertical="center"/>
    </xf>
    <xf numFmtId="169" fontId="6" fillId="0" borderId="3" xfId="3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</cellXfs>
  <cellStyles count="13">
    <cellStyle name="Dziesiętny 2" xfId="1" xr:uid="{00000000-0005-0000-0000-000000000000}"/>
    <cellStyle name="Dziesiętny 3" xfId="10" xr:uid="{00000000-0005-0000-0000-000001000000}"/>
    <cellStyle name="Normalny" xfId="0" builtinId="0"/>
    <cellStyle name="Normalny 2" xfId="2" xr:uid="{00000000-0005-0000-0000-000003000000}"/>
    <cellStyle name="Normalny 3" xfId="3" xr:uid="{00000000-0005-0000-0000-000004000000}"/>
    <cellStyle name="Normalny 4" xfId="7" xr:uid="{00000000-0005-0000-0000-000005000000}"/>
    <cellStyle name="Normalny_Arkusz1" xfId="4" xr:uid="{00000000-0005-0000-0000-000006000000}"/>
    <cellStyle name="Procentowy 2" xfId="5" xr:uid="{00000000-0005-0000-0000-000007000000}"/>
    <cellStyle name="Walutowy 2" xfId="6" xr:uid="{00000000-0005-0000-0000-000008000000}"/>
    <cellStyle name="Walutowy 2 2" xfId="9" xr:uid="{00000000-0005-0000-0000-000009000000}"/>
    <cellStyle name="Walutowy 2 3" xfId="12" xr:uid="{00000000-0005-0000-0000-00000A000000}"/>
    <cellStyle name="Walutowy 3" xfId="8" xr:uid="{00000000-0005-0000-0000-00000B000000}"/>
    <cellStyle name="Walutowy 4" xfId="1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"/>
  <sheetViews>
    <sheetView zoomScale="90" zoomScaleNormal="90" workbookViewId="0">
      <selection activeCell="B1" sqref="B1"/>
    </sheetView>
  </sheetViews>
  <sheetFormatPr defaultColWidth="23.42578125" defaultRowHeight="15" x14ac:dyDescent="0.25"/>
  <cols>
    <col min="1" max="1" width="6.42578125" style="1" customWidth="1"/>
    <col min="2" max="2" width="39.7109375" style="1" customWidth="1"/>
    <col min="3" max="3" width="22.7109375" style="1" customWidth="1"/>
    <col min="4" max="4" width="10.28515625" style="1" customWidth="1"/>
    <col min="5" max="5" width="12.42578125" style="1" customWidth="1"/>
    <col min="6" max="6" width="23.42578125" style="22"/>
    <col min="7" max="7" width="23.42578125" style="1"/>
    <col min="8" max="8" width="10.140625" style="1" customWidth="1"/>
    <col min="9" max="9" width="18.140625" style="1" customWidth="1"/>
    <col min="10" max="11" width="23.42578125" style="1"/>
    <col min="12" max="12" width="26.7109375" style="1" customWidth="1"/>
    <col min="13" max="16384" width="23.42578125" style="1"/>
  </cols>
  <sheetData>
    <row r="1" spans="1:15" x14ac:dyDescent="0.25">
      <c r="A1" s="2"/>
      <c r="B1" s="2" t="s">
        <v>34</v>
      </c>
      <c r="C1" s="3"/>
      <c r="D1" s="4"/>
      <c r="E1" s="2"/>
      <c r="F1" s="20"/>
      <c r="G1" s="5"/>
      <c r="H1" s="4"/>
      <c r="I1" s="5"/>
      <c r="J1" s="5"/>
      <c r="K1" s="2"/>
      <c r="L1" s="2"/>
      <c r="M1" s="2"/>
      <c r="N1" s="2"/>
      <c r="O1" s="2"/>
    </row>
    <row r="2" spans="1:15" x14ac:dyDescent="0.25">
      <c r="A2" s="2"/>
      <c r="B2" s="2"/>
      <c r="C2" s="2"/>
      <c r="D2" s="2"/>
      <c r="E2" s="2"/>
      <c r="F2" s="20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/>
      <c r="B3" s="2"/>
      <c r="C3" s="3"/>
      <c r="D3" s="4"/>
      <c r="E3" s="2"/>
      <c r="F3" s="20"/>
      <c r="G3" s="5"/>
      <c r="H3" s="4"/>
      <c r="I3" s="5"/>
      <c r="J3" s="5"/>
      <c r="K3" s="2"/>
      <c r="L3" s="2"/>
      <c r="M3" s="2"/>
      <c r="N3" s="2"/>
      <c r="O3" s="2"/>
    </row>
    <row r="4" spans="1:15" ht="16.5" x14ac:dyDescent="0.25">
      <c r="A4" s="29">
        <v>1</v>
      </c>
      <c r="B4" s="29">
        <v>2</v>
      </c>
      <c r="C4" s="29">
        <v>3</v>
      </c>
      <c r="D4" s="29">
        <v>4</v>
      </c>
      <c r="E4" s="29">
        <v>5</v>
      </c>
      <c r="F4" s="76" t="s">
        <v>0</v>
      </c>
      <c r="G4" s="45" t="s">
        <v>1</v>
      </c>
      <c r="H4" s="45" t="s">
        <v>2</v>
      </c>
      <c r="I4" s="45" t="s">
        <v>3</v>
      </c>
      <c r="J4" s="34" t="s">
        <v>4</v>
      </c>
      <c r="K4" s="29">
        <v>11</v>
      </c>
      <c r="L4" s="29">
        <v>12</v>
      </c>
      <c r="M4" s="29">
        <v>13</v>
      </c>
      <c r="N4" s="29">
        <v>14</v>
      </c>
      <c r="O4" s="2"/>
    </row>
    <row r="5" spans="1:15" ht="82.5" x14ac:dyDescent="0.25">
      <c r="A5" s="30" t="s">
        <v>5</v>
      </c>
      <c r="B5" s="30" t="s">
        <v>6</v>
      </c>
      <c r="C5" s="30" t="s">
        <v>7</v>
      </c>
      <c r="D5" s="30" t="s">
        <v>8</v>
      </c>
      <c r="E5" s="30" t="s">
        <v>9</v>
      </c>
      <c r="F5" s="76" t="s">
        <v>10</v>
      </c>
      <c r="G5" s="46" t="s">
        <v>11</v>
      </c>
      <c r="H5" s="30" t="s">
        <v>12</v>
      </c>
      <c r="I5" s="34" t="s">
        <v>13</v>
      </c>
      <c r="J5" s="34" t="s">
        <v>14</v>
      </c>
      <c r="K5" s="34" t="s">
        <v>15</v>
      </c>
      <c r="L5" s="34" t="s">
        <v>16</v>
      </c>
      <c r="M5" s="34" t="s">
        <v>17</v>
      </c>
      <c r="N5" s="34" t="s">
        <v>18</v>
      </c>
      <c r="O5" s="2"/>
    </row>
    <row r="6" spans="1:15" ht="33" x14ac:dyDescent="0.25">
      <c r="A6" s="15">
        <v>1</v>
      </c>
      <c r="B6" s="19" t="s">
        <v>32</v>
      </c>
      <c r="C6" s="17"/>
      <c r="D6" s="18" t="s">
        <v>19</v>
      </c>
      <c r="E6" s="16">
        <v>3</v>
      </c>
      <c r="F6" s="21"/>
      <c r="G6" s="12">
        <f>E6*F6</f>
        <v>0</v>
      </c>
      <c r="H6" s="13"/>
      <c r="I6" s="12">
        <f>F6+H6*F6</f>
        <v>0</v>
      </c>
      <c r="J6" s="12">
        <f>G6+H6*G6</f>
        <v>0</v>
      </c>
      <c r="K6" s="12">
        <f>G6*50%</f>
        <v>0</v>
      </c>
      <c r="L6" s="12">
        <f>J6*50%</f>
        <v>0</v>
      </c>
      <c r="M6" s="12">
        <f>G6+K6</f>
        <v>0</v>
      </c>
      <c r="N6" s="14">
        <f>J6+L6</f>
        <v>0</v>
      </c>
      <c r="O6" s="2"/>
    </row>
    <row r="7" spans="1:15" ht="33" x14ac:dyDescent="0.25">
      <c r="A7" s="15">
        <v>2</v>
      </c>
      <c r="B7" s="19" t="s">
        <v>29</v>
      </c>
      <c r="C7" s="17"/>
      <c r="D7" s="18" t="s">
        <v>19</v>
      </c>
      <c r="E7" s="16">
        <v>10</v>
      </c>
      <c r="F7" s="21"/>
      <c r="G7" s="12">
        <f t="shared" ref="G7:G12" si="0">E7*F7</f>
        <v>0</v>
      </c>
      <c r="H7" s="13"/>
      <c r="I7" s="12">
        <f t="shared" ref="I7:I12" si="1">F7+H7*F7</f>
        <v>0</v>
      </c>
      <c r="J7" s="12">
        <f t="shared" ref="J7:J12" si="2">G7+H7*G7</f>
        <v>0</v>
      </c>
      <c r="K7" s="12">
        <f t="shared" ref="K7:K12" si="3">G7*50%</f>
        <v>0</v>
      </c>
      <c r="L7" s="12">
        <f t="shared" ref="L7:L12" si="4">J7*50%</f>
        <v>0</v>
      </c>
      <c r="M7" s="12">
        <f t="shared" ref="M7:M12" si="5">G7+K7</f>
        <v>0</v>
      </c>
      <c r="N7" s="14">
        <f t="shared" ref="N7:N12" si="6">J7+L7</f>
        <v>0</v>
      </c>
      <c r="O7" s="2"/>
    </row>
    <row r="8" spans="1:15" ht="49.5" x14ac:dyDescent="0.25">
      <c r="A8" s="15">
        <v>3</v>
      </c>
      <c r="B8" s="19" t="s">
        <v>30</v>
      </c>
      <c r="C8" s="15"/>
      <c r="D8" s="18" t="s">
        <v>19</v>
      </c>
      <c r="E8" s="15">
        <v>25</v>
      </c>
      <c r="F8" s="21"/>
      <c r="G8" s="12">
        <f t="shared" si="0"/>
        <v>0</v>
      </c>
      <c r="H8" s="13"/>
      <c r="I8" s="12">
        <f t="shared" si="1"/>
        <v>0</v>
      </c>
      <c r="J8" s="12">
        <f t="shared" si="2"/>
        <v>0</v>
      </c>
      <c r="K8" s="12">
        <f t="shared" si="3"/>
        <v>0</v>
      </c>
      <c r="L8" s="12">
        <f t="shared" si="4"/>
        <v>0</v>
      </c>
      <c r="M8" s="12">
        <f t="shared" si="5"/>
        <v>0</v>
      </c>
      <c r="N8" s="14">
        <f t="shared" si="6"/>
        <v>0</v>
      </c>
      <c r="O8" s="2"/>
    </row>
    <row r="9" spans="1:15" ht="16.5" x14ac:dyDescent="0.25">
      <c r="A9" s="15">
        <v>4</v>
      </c>
      <c r="B9" s="19" t="s">
        <v>33</v>
      </c>
      <c r="C9" s="15"/>
      <c r="D9" s="18" t="s">
        <v>19</v>
      </c>
      <c r="E9" s="15">
        <v>5</v>
      </c>
      <c r="F9" s="21"/>
      <c r="G9" s="12">
        <f t="shared" si="0"/>
        <v>0</v>
      </c>
      <c r="H9" s="13"/>
      <c r="I9" s="12">
        <f t="shared" si="1"/>
        <v>0</v>
      </c>
      <c r="J9" s="12">
        <f t="shared" si="2"/>
        <v>0</v>
      </c>
      <c r="K9" s="12">
        <f t="shared" si="3"/>
        <v>0</v>
      </c>
      <c r="L9" s="12">
        <f t="shared" si="4"/>
        <v>0</v>
      </c>
      <c r="M9" s="12">
        <f t="shared" si="5"/>
        <v>0</v>
      </c>
      <c r="N9" s="14">
        <f t="shared" si="6"/>
        <v>0</v>
      </c>
      <c r="O9" s="2"/>
    </row>
    <row r="10" spans="1:15" ht="16.5" x14ac:dyDescent="0.25">
      <c r="A10" s="15">
        <v>5</v>
      </c>
      <c r="B10" s="19" t="s">
        <v>100</v>
      </c>
      <c r="C10" s="15"/>
      <c r="D10" s="18" t="s">
        <v>19</v>
      </c>
      <c r="E10" s="16">
        <v>60</v>
      </c>
      <c r="F10" s="21"/>
      <c r="G10" s="12">
        <f t="shared" si="0"/>
        <v>0</v>
      </c>
      <c r="H10" s="13"/>
      <c r="I10" s="12">
        <f t="shared" si="1"/>
        <v>0</v>
      </c>
      <c r="J10" s="12">
        <f t="shared" si="2"/>
        <v>0</v>
      </c>
      <c r="K10" s="12">
        <f t="shared" si="3"/>
        <v>0</v>
      </c>
      <c r="L10" s="12">
        <f t="shared" si="4"/>
        <v>0</v>
      </c>
      <c r="M10" s="12">
        <f t="shared" si="5"/>
        <v>0</v>
      </c>
      <c r="N10" s="14">
        <f t="shared" si="6"/>
        <v>0</v>
      </c>
      <c r="O10" s="2"/>
    </row>
    <row r="11" spans="1:15" ht="16.5" x14ac:dyDescent="0.25">
      <c r="A11" s="15">
        <v>6</v>
      </c>
      <c r="B11" s="19" t="s">
        <v>101</v>
      </c>
      <c r="C11" s="15"/>
      <c r="D11" s="18" t="s">
        <v>19</v>
      </c>
      <c r="E11" s="15">
        <v>2</v>
      </c>
      <c r="F11" s="21"/>
      <c r="G11" s="12">
        <f t="shared" si="0"/>
        <v>0</v>
      </c>
      <c r="H11" s="13"/>
      <c r="I11" s="12">
        <f t="shared" si="1"/>
        <v>0</v>
      </c>
      <c r="J11" s="12">
        <f t="shared" si="2"/>
        <v>0</v>
      </c>
      <c r="K11" s="12">
        <f t="shared" si="3"/>
        <v>0</v>
      </c>
      <c r="L11" s="12">
        <f t="shared" si="4"/>
        <v>0</v>
      </c>
      <c r="M11" s="12">
        <f t="shared" si="5"/>
        <v>0</v>
      </c>
      <c r="N11" s="14">
        <f t="shared" si="6"/>
        <v>0</v>
      </c>
      <c r="O11" s="2"/>
    </row>
    <row r="12" spans="1:15" ht="52.5" customHeight="1" x14ac:dyDescent="0.25">
      <c r="A12" s="15">
        <v>7</v>
      </c>
      <c r="B12" s="19" t="s">
        <v>31</v>
      </c>
      <c r="C12" s="15"/>
      <c r="D12" s="18" t="s">
        <v>19</v>
      </c>
      <c r="E12" s="15">
        <v>10</v>
      </c>
      <c r="F12" s="21"/>
      <c r="G12" s="12">
        <f t="shared" si="0"/>
        <v>0</v>
      </c>
      <c r="H12" s="13"/>
      <c r="I12" s="12">
        <f t="shared" si="1"/>
        <v>0</v>
      </c>
      <c r="J12" s="12">
        <f t="shared" si="2"/>
        <v>0</v>
      </c>
      <c r="K12" s="12">
        <f t="shared" si="3"/>
        <v>0</v>
      </c>
      <c r="L12" s="12">
        <f t="shared" si="4"/>
        <v>0</v>
      </c>
      <c r="M12" s="12">
        <f t="shared" si="5"/>
        <v>0</v>
      </c>
      <c r="N12" s="14">
        <f t="shared" si="6"/>
        <v>0</v>
      </c>
      <c r="O12" s="2"/>
    </row>
    <row r="13" spans="1:15" x14ac:dyDescent="0.25">
      <c r="A13" s="72"/>
      <c r="B13" s="72"/>
      <c r="C13" s="72"/>
      <c r="D13" s="72"/>
      <c r="E13" s="72"/>
      <c r="F13" s="73"/>
      <c r="G13" s="74">
        <f>SUM(G6:G12)</f>
        <v>0</v>
      </c>
      <c r="H13" s="72"/>
      <c r="I13" s="72"/>
      <c r="J13" s="74">
        <f>SUM(J6:J12)</f>
        <v>0</v>
      </c>
      <c r="K13" s="74">
        <f>SUM(K6:K12)</f>
        <v>0</v>
      </c>
      <c r="L13" s="74">
        <f>SUM(L6:L12)</f>
        <v>0</v>
      </c>
      <c r="M13" s="74">
        <f>SUM(M6:M12)</f>
        <v>0</v>
      </c>
      <c r="N13" s="74">
        <f>SUM(N6:N12)</f>
        <v>0</v>
      </c>
    </row>
  </sheetData>
  <sortState xmlns:xlrd2="http://schemas.microsoft.com/office/spreadsheetml/2017/richdata2" ref="B6:B12">
    <sortCondition ref="B6:B12"/>
  </sortState>
  <pageMargins left="0.25" right="0.25" top="0.75" bottom="0.75" header="0.3" footer="0.3"/>
  <pageSetup paperSize="9" scale="5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64"/>
  <sheetViews>
    <sheetView workbookViewId="0">
      <selection activeCell="A2" sqref="A2"/>
    </sheetView>
  </sheetViews>
  <sheetFormatPr defaultColWidth="8.7109375" defaultRowHeight="16.5" x14ac:dyDescent="0.3"/>
  <cols>
    <col min="1" max="1" width="8.7109375" style="23"/>
    <col min="2" max="2" width="48" style="23" customWidth="1"/>
    <col min="3" max="3" width="24.5703125" style="23" customWidth="1"/>
    <col min="4" max="5" width="8.7109375" style="23"/>
    <col min="6" max="6" width="15.7109375" style="47" customWidth="1"/>
    <col min="7" max="7" width="17.28515625" style="47" customWidth="1"/>
    <col min="8" max="8" width="8.7109375" style="23"/>
    <col min="9" max="9" width="16.42578125" style="47" customWidth="1"/>
    <col min="10" max="10" width="22.85546875" style="47" customWidth="1"/>
    <col min="11" max="11" width="20.42578125" style="47" customWidth="1"/>
    <col min="12" max="12" width="22.7109375" style="47" customWidth="1"/>
    <col min="13" max="13" width="19.7109375" style="47" customWidth="1"/>
    <col min="14" max="14" width="21.7109375" style="47" customWidth="1"/>
    <col min="15" max="16384" width="8.7109375" style="23"/>
  </cols>
  <sheetData>
    <row r="2" spans="1:14" x14ac:dyDescent="0.3">
      <c r="A2" s="23" t="s">
        <v>59</v>
      </c>
    </row>
    <row r="3" spans="1:14" x14ac:dyDescent="0.3">
      <c r="A3" s="75">
        <v>1</v>
      </c>
      <c r="B3" s="41" t="s">
        <v>102</v>
      </c>
      <c r="C3" s="41">
        <v>3</v>
      </c>
      <c r="D3" s="41">
        <v>4</v>
      </c>
      <c r="E3" s="41">
        <v>5</v>
      </c>
      <c r="F3" s="41">
        <v>6</v>
      </c>
      <c r="G3" s="41">
        <v>7</v>
      </c>
      <c r="H3" s="41">
        <v>8</v>
      </c>
      <c r="I3" s="41">
        <v>9</v>
      </c>
      <c r="J3" s="41">
        <v>10</v>
      </c>
      <c r="K3" s="41">
        <v>11</v>
      </c>
      <c r="L3" s="41">
        <v>12</v>
      </c>
      <c r="M3" s="41">
        <v>13</v>
      </c>
      <c r="N3" s="41">
        <v>14</v>
      </c>
    </row>
    <row r="4" spans="1:14" ht="82.5" x14ac:dyDescent="0.3">
      <c r="A4" s="35" t="s">
        <v>5</v>
      </c>
      <c r="B4" s="35" t="s">
        <v>6</v>
      </c>
      <c r="C4" s="35" t="s">
        <v>7</v>
      </c>
      <c r="D4" s="35" t="s">
        <v>8</v>
      </c>
      <c r="E4" s="35" t="s">
        <v>9</v>
      </c>
      <c r="F4" s="49" t="s">
        <v>10</v>
      </c>
      <c r="G4" s="49" t="s">
        <v>11</v>
      </c>
      <c r="H4" s="35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49" t="s">
        <v>17</v>
      </c>
      <c r="N4" s="49" t="s">
        <v>18</v>
      </c>
    </row>
    <row r="5" spans="1:14" ht="33" x14ac:dyDescent="0.3">
      <c r="A5" s="70" t="s">
        <v>21</v>
      </c>
      <c r="B5" s="30" t="s">
        <v>72</v>
      </c>
      <c r="C5" s="70"/>
      <c r="D5" s="30" t="s">
        <v>20</v>
      </c>
      <c r="E5" s="70">
        <v>30</v>
      </c>
      <c r="F5" s="21"/>
      <c r="G5" s="12">
        <f>E5*F5</f>
        <v>0</v>
      </c>
      <c r="H5" s="13"/>
      <c r="I5" s="12">
        <f>F5+H5*F5</f>
        <v>0</v>
      </c>
      <c r="J5" s="12">
        <f>G5+H5*G5</f>
        <v>0</v>
      </c>
      <c r="K5" s="12">
        <f>G5*50%</f>
        <v>0</v>
      </c>
      <c r="L5" s="12">
        <f>J5*50%</f>
        <v>0</v>
      </c>
      <c r="M5" s="12">
        <f>G5+K5</f>
        <v>0</v>
      </c>
      <c r="N5" s="14">
        <f>J5+L5</f>
        <v>0</v>
      </c>
    </row>
    <row r="6" spans="1:14" ht="49.5" x14ac:dyDescent="0.3">
      <c r="A6" s="70" t="s">
        <v>22</v>
      </c>
      <c r="B6" s="39" t="s">
        <v>50</v>
      </c>
      <c r="C6" s="41"/>
      <c r="D6" s="35" t="s">
        <v>20</v>
      </c>
      <c r="E6" s="42">
        <v>60</v>
      </c>
      <c r="F6" s="48"/>
      <c r="G6" s="12">
        <f t="shared" ref="G6:G63" si="0">E6*F6</f>
        <v>0</v>
      </c>
      <c r="H6" s="43"/>
      <c r="I6" s="12">
        <f t="shared" ref="I6:I63" si="1">F6+H6*F6</f>
        <v>0</v>
      </c>
      <c r="J6" s="12">
        <f t="shared" ref="J6:J63" si="2">G6+H6*G6</f>
        <v>0</v>
      </c>
      <c r="K6" s="12">
        <f t="shared" ref="K6:K63" si="3">G6*50%</f>
        <v>0</v>
      </c>
      <c r="L6" s="12">
        <f t="shared" ref="L6:L63" si="4">J6*50%</f>
        <v>0</v>
      </c>
      <c r="M6" s="12">
        <f t="shared" ref="M6:M63" si="5">G6+K6</f>
        <v>0</v>
      </c>
      <c r="N6" s="14">
        <f t="shared" ref="N6:N63" si="6">J6+L6</f>
        <v>0</v>
      </c>
    </row>
    <row r="7" spans="1:14" ht="33" x14ac:dyDescent="0.3">
      <c r="A7" s="70" t="s">
        <v>23</v>
      </c>
      <c r="B7" s="39" t="s">
        <v>58</v>
      </c>
      <c r="C7" s="41"/>
      <c r="D7" s="35" t="s">
        <v>20</v>
      </c>
      <c r="E7" s="42">
        <v>530</v>
      </c>
      <c r="F7" s="48"/>
      <c r="G7" s="12">
        <f t="shared" si="0"/>
        <v>0</v>
      </c>
      <c r="H7" s="43"/>
      <c r="I7" s="12">
        <f t="shared" si="1"/>
        <v>0</v>
      </c>
      <c r="J7" s="12">
        <f t="shared" si="2"/>
        <v>0</v>
      </c>
      <c r="K7" s="12">
        <f t="shared" si="3"/>
        <v>0</v>
      </c>
      <c r="L7" s="12">
        <f t="shared" si="4"/>
        <v>0</v>
      </c>
      <c r="M7" s="12">
        <f t="shared" si="5"/>
        <v>0</v>
      </c>
      <c r="N7" s="14">
        <f t="shared" si="6"/>
        <v>0</v>
      </c>
    </row>
    <row r="8" spans="1:14" x14ac:dyDescent="0.3">
      <c r="A8" s="70" t="s">
        <v>24</v>
      </c>
      <c r="B8" s="36" t="s">
        <v>148</v>
      </c>
      <c r="C8" s="41"/>
      <c r="D8" s="35" t="s">
        <v>20</v>
      </c>
      <c r="E8" s="42">
        <v>130</v>
      </c>
      <c r="F8" s="48"/>
      <c r="G8" s="12">
        <f t="shared" si="0"/>
        <v>0</v>
      </c>
      <c r="H8" s="43"/>
      <c r="I8" s="12">
        <f t="shared" si="1"/>
        <v>0</v>
      </c>
      <c r="J8" s="12">
        <f t="shared" si="2"/>
        <v>0</v>
      </c>
      <c r="K8" s="12">
        <f t="shared" si="3"/>
        <v>0</v>
      </c>
      <c r="L8" s="12">
        <f t="shared" si="4"/>
        <v>0</v>
      </c>
      <c r="M8" s="12">
        <f t="shared" si="5"/>
        <v>0</v>
      </c>
      <c r="N8" s="14">
        <f t="shared" si="6"/>
        <v>0</v>
      </c>
    </row>
    <row r="9" spans="1:14" x14ac:dyDescent="0.3">
      <c r="A9" s="70" t="s">
        <v>25</v>
      </c>
      <c r="B9" s="36" t="s">
        <v>149</v>
      </c>
      <c r="C9" s="41"/>
      <c r="D9" s="35" t="s">
        <v>20</v>
      </c>
      <c r="E9" s="42">
        <v>40</v>
      </c>
      <c r="F9" s="48"/>
      <c r="G9" s="12">
        <f t="shared" si="0"/>
        <v>0</v>
      </c>
      <c r="H9" s="43"/>
      <c r="I9" s="12">
        <f t="shared" si="1"/>
        <v>0</v>
      </c>
      <c r="J9" s="12">
        <f t="shared" si="2"/>
        <v>0</v>
      </c>
      <c r="K9" s="12">
        <f t="shared" si="3"/>
        <v>0</v>
      </c>
      <c r="L9" s="12">
        <f t="shared" si="4"/>
        <v>0</v>
      </c>
      <c r="M9" s="12">
        <f t="shared" si="5"/>
        <v>0</v>
      </c>
      <c r="N9" s="14">
        <f t="shared" si="6"/>
        <v>0</v>
      </c>
    </row>
    <row r="10" spans="1:14" x14ac:dyDescent="0.3">
      <c r="A10" s="70" t="s">
        <v>26</v>
      </c>
      <c r="B10" s="35" t="s">
        <v>90</v>
      </c>
      <c r="C10" s="44"/>
      <c r="D10" s="35" t="s">
        <v>20</v>
      </c>
      <c r="E10" s="44">
        <v>4</v>
      </c>
      <c r="F10" s="50"/>
      <c r="G10" s="12">
        <f t="shared" si="0"/>
        <v>0</v>
      </c>
      <c r="H10" s="43"/>
      <c r="I10" s="12">
        <f t="shared" si="1"/>
        <v>0</v>
      </c>
      <c r="J10" s="12">
        <f t="shared" si="2"/>
        <v>0</v>
      </c>
      <c r="K10" s="12">
        <f t="shared" si="3"/>
        <v>0</v>
      </c>
      <c r="L10" s="12">
        <f t="shared" si="4"/>
        <v>0</v>
      </c>
      <c r="M10" s="12">
        <f t="shared" si="5"/>
        <v>0</v>
      </c>
      <c r="N10" s="14">
        <f t="shared" si="6"/>
        <v>0</v>
      </c>
    </row>
    <row r="11" spans="1:14" ht="33" x14ac:dyDescent="0.3">
      <c r="A11" s="70" t="s">
        <v>27</v>
      </c>
      <c r="B11" s="38" t="s">
        <v>40</v>
      </c>
      <c r="C11" s="41"/>
      <c r="D11" s="35" t="s">
        <v>20</v>
      </c>
      <c r="E11" s="42">
        <v>5</v>
      </c>
      <c r="F11" s="49"/>
      <c r="G11" s="12">
        <f t="shared" si="0"/>
        <v>0</v>
      </c>
      <c r="H11" s="43"/>
      <c r="I11" s="12">
        <f t="shared" si="1"/>
        <v>0</v>
      </c>
      <c r="J11" s="12">
        <f t="shared" si="2"/>
        <v>0</v>
      </c>
      <c r="K11" s="12">
        <f t="shared" si="3"/>
        <v>0</v>
      </c>
      <c r="L11" s="12">
        <f t="shared" si="4"/>
        <v>0</v>
      </c>
      <c r="M11" s="12">
        <f t="shared" si="5"/>
        <v>0</v>
      </c>
      <c r="N11" s="14">
        <f t="shared" si="6"/>
        <v>0</v>
      </c>
    </row>
    <row r="12" spans="1:14" ht="33" x14ac:dyDescent="0.3">
      <c r="A12" s="70" t="s">
        <v>28</v>
      </c>
      <c r="B12" s="39" t="s">
        <v>150</v>
      </c>
      <c r="C12" s="44"/>
      <c r="D12" s="35" t="s">
        <v>20</v>
      </c>
      <c r="E12" s="44">
        <v>2</v>
      </c>
      <c r="F12" s="50"/>
      <c r="G12" s="12">
        <f t="shared" si="0"/>
        <v>0</v>
      </c>
      <c r="H12" s="43"/>
      <c r="I12" s="12">
        <f t="shared" si="1"/>
        <v>0</v>
      </c>
      <c r="J12" s="12">
        <f t="shared" si="2"/>
        <v>0</v>
      </c>
      <c r="K12" s="12">
        <f t="shared" si="3"/>
        <v>0</v>
      </c>
      <c r="L12" s="12">
        <f t="shared" si="4"/>
        <v>0</v>
      </c>
      <c r="M12" s="12">
        <f t="shared" si="5"/>
        <v>0</v>
      </c>
      <c r="N12" s="14">
        <f t="shared" si="6"/>
        <v>0</v>
      </c>
    </row>
    <row r="13" spans="1:14" ht="33" x14ac:dyDescent="0.3">
      <c r="A13" s="70" t="s">
        <v>93</v>
      </c>
      <c r="B13" s="39" t="s">
        <v>57</v>
      </c>
      <c r="C13" s="44"/>
      <c r="D13" s="35" t="s">
        <v>20</v>
      </c>
      <c r="E13" s="44">
        <v>5</v>
      </c>
      <c r="F13" s="50"/>
      <c r="G13" s="12">
        <f t="shared" si="0"/>
        <v>0</v>
      </c>
      <c r="H13" s="43"/>
      <c r="I13" s="12">
        <f t="shared" si="1"/>
        <v>0</v>
      </c>
      <c r="J13" s="12">
        <f t="shared" si="2"/>
        <v>0</v>
      </c>
      <c r="K13" s="12">
        <f t="shared" si="3"/>
        <v>0</v>
      </c>
      <c r="L13" s="12">
        <f t="shared" si="4"/>
        <v>0</v>
      </c>
      <c r="M13" s="12">
        <f t="shared" si="5"/>
        <v>0</v>
      </c>
      <c r="N13" s="14">
        <f t="shared" si="6"/>
        <v>0</v>
      </c>
    </row>
    <row r="14" spans="1:14" x14ac:dyDescent="0.3">
      <c r="A14" s="70" t="s">
        <v>94</v>
      </c>
      <c r="B14" s="67" t="s">
        <v>65</v>
      </c>
      <c r="C14" s="44"/>
      <c r="D14" s="35" t="s">
        <v>20</v>
      </c>
      <c r="E14" s="44">
        <v>2</v>
      </c>
      <c r="F14" s="50"/>
      <c r="G14" s="12">
        <f t="shared" si="0"/>
        <v>0</v>
      </c>
      <c r="H14" s="43"/>
      <c r="I14" s="12">
        <f t="shared" si="1"/>
        <v>0</v>
      </c>
      <c r="J14" s="12">
        <f t="shared" si="2"/>
        <v>0</v>
      </c>
      <c r="K14" s="12">
        <f t="shared" si="3"/>
        <v>0</v>
      </c>
      <c r="L14" s="12">
        <f t="shared" si="4"/>
        <v>0</v>
      </c>
      <c r="M14" s="12">
        <f t="shared" si="5"/>
        <v>0</v>
      </c>
      <c r="N14" s="14">
        <f t="shared" si="6"/>
        <v>0</v>
      </c>
    </row>
    <row r="15" spans="1:14" x14ac:dyDescent="0.3">
      <c r="A15" s="70" t="s">
        <v>95</v>
      </c>
      <c r="B15" s="67" t="s">
        <v>64</v>
      </c>
      <c r="C15" s="44"/>
      <c r="D15" s="35" t="s">
        <v>20</v>
      </c>
      <c r="E15" s="44">
        <v>7</v>
      </c>
      <c r="F15" s="50"/>
      <c r="G15" s="12">
        <f t="shared" si="0"/>
        <v>0</v>
      </c>
      <c r="H15" s="43"/>
      <c r="I15" s="12">
        <f t="shared" si="1"/>
        <v>0</v>
      </c>
      <c r="J15" s="12">
        <f t="shared" si="2"/>
        <v>0</v>
      </c>
      <c r="K15" s="12">
        <f t="shared" si="3"/>
        <v>0</v>
      </c>
      <c r="L15" s="12">
        <f t="shared" si="4"/>
        <v>0</v>
      </c>
      <c r="M15" s="12">
        <f t="shared" si="5"/>
        <v>0</v>
      </c>
      <c r="N15" s="14">
        <f t="shared" si="6"/>
        <v>0</v>
      </c>
    </row>
    <row r="16" spans="1:14" ht="49.5" x14ac:dyDescent="0.3">
      <c r="A16" s="70" t="s">
        <v>96</v>
      </c>
      <c r="B16" s="69" t="s">
        <v>80</v>
      </c>
      <c r="C16" s="44"/>
      <c r="D16" s="35" t="s">
        <v>20</v>
      </c>
      <c r="E16" s="44">
        <v>8</v>
      </c>
      <c r="F16" s="50"/>
      <c r="G16" s="12">
        <f t="shared" si="0"/>
        <v>0</v>
      </c>
      <c r="H16" s="43"/>
      <c r="I16" s="12">
        <f t="shared" si="1"/>
        <v>0</v>
      </c>
      <c r="J16" s="12">
        <f t="shared" si="2"/>
        <v>0</v>
      </c>
      <c r="K16" s="12">
        <f t="shared" si="3"/>
        <v>0</v>
      </c>
      <c r="L16" s="12">
        <f t="shared" si="4"/>
        <v>0</v>
      </c>
      <c r="M16" s="12">
        <f t="shared" si="5"/>
        <v>0</v>
      </c>
      <c r="N16" s="14">
        <f t="shared" si="6"/>
        <v>0</v>
      </c>
    </row>
    <row r="17" spans="1:14" x14ac:dyDescent="0.3">
      <c r="A17" s="70" t="s">
        <v>97</v>
      </c>
      <c r="B17" s="68" t="s">
        <v>67</v>
      </c>
      <c r="C17" s="41"/>
      <c r="D17" s="35" t="s">
        <v>20</v>
      </c>
      <c r="E17" s="42">
        <v>2</v>
      </c>
      <c r="F17" s="48"/>
      <c r="G17" s="12">
        <f t="shared" si="0"/>
        <v>0</v>
      </c>
      <c r="H17" s="43"/>
      <c r="I17" s="12">
        <f t="shared" si="1"/>
        <v>0</v>
      </c>
      <c r="J17" s="12">
        <f t="shared" si="2"/>
        <v>0</v>
      </c>
      <c r="K17" s="12">
        <f t="shared" si="3"/>
        <v>0</v>
      </c>
      <c r="L17" s="12">
        <f t="shared" si="4"/>
        <v>0</v>
      </c>
      <c r="M17" s="12">
        <f t="shared" si="5"/>
        <v>0</v>
      </c>
      <c r="N17" s="14">
        <f t="shared" si="6"/>
        <v>0</v>
      </c>
    </row>
    <row r="18" spans="1:14" x14ac:dyDescent="0.3">
      <c r="A18" s="70" t="s">
        <v>98</v>
      </c>
      <c r="B18" s="35" t="s">
        <v>66</v>
      </c>
      <c r="C18" s="41"/>
      <c r="D18" s="35" t="s">
        <v>20</v>
      </c>
      <c r="E18" s="42">
        <v>2</v>
      </c>
      <c r="F18" s="48"/>
      <c r="G18" s="12">
        <f t="shared" si="0"/>
        <v>0</v>
      </c>
      <c r="H18" s="43"/>
      <c r="I18" s="12">
        <f t="shared" si="1"/>
        <v>0</v>
      </c>
      <c r="J18" s="12">
        <f t="shared" si="2"/>
        <v>0</v>
      </c>
      <c r="K18" s="12">
        <f t="shared" si="3"/>
        <v>0</v>
      </c>
      <c r="L18" s="12">
        <f t="shared" si="4"/>
        <v>0</v>
      </c>
      <c r="M18" s="12">
        <f t="shared" si="5"/>
        <v>0</v>
      </c>
      <c r="N18" s="14">
        <f t="shared" si="6"/>
        <v>0</v>
      </c>
    </row>
    <row r="19" spans="1:14" x14ac:dyDescent="0.3">
      <c r="A19" s="70" t="s">
        <v>99</v>
      </c>
      <c r="B19" s="35" t="s">
        <v>68</v>
      </c>
      <c r="C19" s="41"/>
      <c r="D19" s="35" t="s">
        <v>20</v>
      </c>
      <c r="E19" s="42">
        <v>20</v>
      </c>
      <c r="F19" s="48"/>
      <c r="G19" s="12">
        <f t="shared" si="0"/>
        <v>0</v>
      </c>
      <c r="H19" s="43"/>
      <c r="I19" s="12">
        <f t="shared" si="1"/>
        <v>0</v>
      </c>
      <c r="J19" s="12">
        <f t="shared" si="2"/>
        <v>0</v>
      </c>
      <c r="K19" s="12">
        <f t="shared" si="3"/>
        <v>0</v>
      </c>
      <c r="L19" s="12">
        <f t="shared" si="4"/>
        <v>0</v>
      </c>
      <c r="M19" s="12">
        <f t="shared" si="5"/>
        <v>0</v>
      </c>
      <c r="N19" s="14">
        <f t="shared" si="6"/>
        <v>0</v>
      </c>
    </row>
    <row r="20" spans="1:14" x14ac:dyDescent="0.3">
      <c r="A20" s="70" t="s">
        <v>103</v>
      </c>
      <c r="B20" s="36" t="s">
        <v>151</v>
      </c>
      <c r="C20" s="44"/>
      <c r="D20" s="35" t="s">
        <v>20</v>
      </c>
      <c r="E20" s="44">
        <v>4</v>
      </c>
      <c r="F20" s="50"/>
      <c r="G20" s="12">
        <f t="shared" si="0"/>
        <v>0</v>
      </c>
      <c r="H20" s="43"/>
      <c r="I20" s="12">
        <f t="shared" si="1"/>
        <v>0</v>
      </c>
      <c r="J20" s="12">
        <f t="shared" si="2"/>
        <v>0</v>
      </c>
      <c r="K20" s="12">
        <f t="shared" si="3"/>
        <v>0</v>
      </c>
      <c r="L20" s="12">
        <f t="shared" si="4"/>
        <v>0</v>
      </c>
      <c r="M20" s="12">
        <f t="shared" si="5"/>
        <v>0</v>
      </c>
      <c r="N20" s="14">
        <f t="shared" si="6"/>
        <v>0</v>
      </c>
    </row>
    <row r="21" spans="1:14" x14ac:dyDescent="0.3">
      <c r="A21" s="70" t="s">
        <v>104</v>
      </c>
      <c r="B21" s="36" t="s">
        <v>152</v>
      </c>
      <c r="C21" s="44"/>
      <c r="D21" s="35" t="s">
        <v>20</v>
      </c>
      <c r="E21" s="44">
        <v>5</v>
      </c>
      <c r="F21" s="50"/>
      <c r="G21" s="12">
        <f t="shared" si="0"/>
        <v>0</v>
      </c>
      <c r="H21" s="43"/>
      <c r="I21" s="12">
        <f t="shared" si="1"/>
        <v>0</v>
      </c>
      <c r="J21" s="12">
        <f t="shared" si="2"/>
        <v>0</v>
      </c>
      <c r="K21" s="12">
        <f t="shared" si="3"/>
        <v>0</v>
      </c>
      <c r="L21" s="12">
        <f t="shared" si="4"/>
        <v>0</v>
      </c>
      <c r="M21" s="12">
        <f t="shared" si="5"/>
        <v>0</v>
      </c>
      <c r="N21" s="14">
        <f t="shared" si="6"/>
        <v>0</v>
      </c>
    </row>
    <row r="22" spans="1:14" ht="33" x14ac:dyDescent="0.3">
      <c r="A22" s="70" t="s">
        <v>105</v>
      </c>
      <c r="B22" s="63" t="s">
        <v>83</v>
      </c>
      <c r="C22" s="44"/>
      <c r="D22" s="35" t="s">
        <v>20</v>
      </c>
      <c r="E22" s="44">
        <v>30</v>
      </c>
      <c r="F22" s="50"/>
      <c r="G22" s="12">
        <f t="shared" si="0"/>
        <v>0</v>
      </c>
      <c r="H22" s="43"/>
      <c r="I22" s="12">
        <f t="shared" si="1"/>
        <v>0</v>
      </c>
      <c r="J22" s="12">
        <f t="shared" si="2"/>
        <v>0</v>
      </c>
      <c r="K22" s="12">
        <f t="shared" si="3"/>
        <v>0</v>
      </c>
      <c r="L22" s="12">
        <f t="shared" si="4"/>
        <v>0</v>
      </c>
      <c r="M22" s="12">
        <f t="shared" si="5"/>
        <v>0</v>
      </c>
      <c r="N22" s="14">
        <f t="shared" si="6"/>
        <v>0</v>
      </c>
    </row>
    <row r="23" spans="1:14" ht="33" x14ac:dyDescent="0.3">
      <c r="A23" s="70" t="s">
        <v>106</v>
      </c>
      <c r="B23" s="35" t="s">
        <v>73</v>
      </c>
      <c r="C23" s="44"/>
      <c r="D23" s="35" t="s">
        <v>20</v>
      </c>
      <c r="E23" s="44">
        <v>4</v>
      </c>
      <c r="F23" s="50"/>
      <c r="G23" s="12">
        <f t="shared" si="0"/>
        <v>0</v>
      </c>
      <c r="H23" s="43"/>
      <c r="I23" s="12">
        <f t="shared" si="1"/>
        <v>0</v>
      </c>
      <c r="J23" s="12">
        <f t="shared" si="2"/>
        <v>0</v>
      </c>
      <c r="K23" s="12">
        <f t="shared" si="3"/>
        <v>0</v>
      </c>
      <c r="L23" s="12">
        <f t="shared" si="4"/>
        <v>0</v>
      </c>
      <c r="M23" s="12">
        <f t="shared" si="5"/>
        <v>0</v>
      </c>
      <c r="N23" s="14">
        <f t="shared" si="6"/>
        <v>0</v>
      </c>
    </row>
    <row r="24" spans="1:14" ht="33" x14ac:dyDescent="0.3">
      <c r="A24" s="70" t="s">
        <v>107</v>
      </c>
      <c r="B24" s="39" t="s">
        <v>153</v>
      </c>
      <c r="C24" s="44"/>
      <c r="D24" s="35" t="s">
        <v>20</v>
      </c>
      <c r="E24" s="44">
        <v>2</v>
      </c>
      <c r="F24" s="50"/>
      <c r="G24" s="12">
        <f t="shared" si="0"/>
        <v>0</v>
      </c>
      <c r="H24" s="43"/>
      <c r="I24" s="12">
        <f t="shared" si="1"/>
        <v>0</v>
      </c>
      <c r="J24" s="12">
        <f t="shared" si="2"/>
        <v>0</v>
      </c>
      <c r="K24" s="12">
        <f t="shared" si="3"/>
        <v>0</v>
      </c>
      <c r="L24" s="12">
        <f t="shared" si="4"/>
        <v>0</v>
      </c>
      <c r="M24" s="12">
        <f t="shared" si="5"/>
        <v>0</v>
      </c>
      <c r="N24" s="14">
        <f t="shared" si="6"/>
        <v>0</v>
      </c>
    </row>
    <row r="25" spans="1:14" ht="49.5" x14ac:dyDescent="0.3">
      <c r="A25" s="70" t="s">
        <v>108</v>
      </c>
      <c r="B25" s="39" t="s">
        <v>52</v>
      </c>
      <c r="C25" s="44"/>
      <c r="D25" s="35" t="s">
        <v>20</v>
      </c>
      <c r="E25" s="44">
        <v>40</v>
      </c>
      <c r="F25" s="50"/>
      <c r="G25" s="12">
        <f t="shared" si="0"/>
        <v>0</v>
      </c>
      <c r="H25" s="43"/>
      <c r="I25" s="12">
        <f t="shared" si="1"/>
        <v>0</v>
      </c>
      <c r="J25" s="12">
        <f t="shared" si="2"/>
        <v>0</v>
      </c>
      <c r="K25" s="12">
        <f t="shared" si="3"/>
        <v>0</v>
      </c>
      <c r="L25" s="12">
        <f t="shared" si="4"/>
        <v>0</v>
      </c>
      <c r="M25" s="12">
        <f t="shared" si="5"/>
        <v>0</v>
      </c>
      <c r="N25" s="14">
        <f t="shared" si="6"/>
        <v>0</v>
      </c>
    </row>
    <row r="26" spans="1:14" ht="49.5" x14ac:dyDescent="0.3">
      <c r="A26" s="70" t="s">
        <v>109</v>
      </c>
      <c r="B26" s="39" t="s">
        <v>51</v>
      </c>
      <c r="C26" s="44"/>
      <c r="D26" s="35" t="s">
        <v>20</v>
      </c>
      <c r="E26" s="44">
        <v>90</v>
      </c>
      <c r="F26" s="50"/>
      <c r="G26" s="12">
        <f t="shared" si="0"/>
        <v>0</v>
      </c>
      <c r="H26" s="43"/>
      <c r="I26" s="12">
        <f t="shared" si="1"/>
        <v>0</v>
      </c>
      <c r="J26" s="12">
        <f t="shared" si="2"/>
        <v>0</v>
      </c>
      <c r="K26" s="12">
        <f t="shared" si="3"/>
        <v>0</v>
      </c>
      <c r="L26" s="12">
        <f t="shared" si="4"/>
        <v>0</v>
      </c>
      <c r="M26" s="12">
        <f t="shared" si="5"/>
        <v>0</v>
      </c>
      <c r="N26" s="14">
        <f t="shared" si="6"/>
        <v>0</v>
      </c>
    </row>
    <row r="27" spans="1:14" ht="33" x14ac:dyDescent="0.3">
      <c r="A27" s="70" t="s">
        <v>110</v>
      </c>
      <c r="B27" s="39" t="s">
        <v>76</v>
      </c>
      <c r="C27" s="44"/>
      <c r="D27" s="35" t="s">
        <v>20</v>
      </c>
      <c r="E27" s="44">
        <v>10</v>
      </c>
      <c r="F27" s="50"/>
      <c r="G27" s="12">
        <f t="shared" si="0"/>
        <v>0</v>
      </c>
      <c r="H27" s="43"/>
      <c r="I27" s="12">
        <f t="shared" si="1"/>
        <v>0</v>
      </c>
      <c r="J27" s="12">
        <f t="shared" si="2"/>
        <v>0</v>
      </c>
      <c r="K27" s="12">
        <f t="shared" si="3"/>
        <v>0</v>
      </c>
      <c r="L27" s="12">
        <f t="shared" si="4"/>
        <v>0</v>
      </c>
      <c r="M27" s="12">
        <f t="shared" si="5"/>
        <v>0</v>
      </c>
      <c r="N27" s="14">
        <f t="shared" si="6"/>
        <v>0</v>
      </c>
    </row>
    <row r="28" spans="1:14" x14ac:dyDescent="0.3">
      <c r="A28" s="70" t="s">
        <v>111</v>
      </c>
      <c r="B28" s="38" t="s">
        <v>75</v>
      </c>
      <c r="C28" s="44"/>
      <c r="D28" s="35" t="s">
        <v>20</v>
      </c>
      <c r="E28" s="44">
        <v>6</v>
      </c>
      <c r="F28" s="50"/>
      <c r="G28" s="12">
        <f t="shared" si="0"/>
        <v>0</v>
      </c>
      <c r="H28" s="43"/>
      <c r="I28" s="12">
        <f t="shared" si="1"/>
        <v>0</v>
      </c>
      <c r="J28" s="12">
        <f t="shared" si="2"/>
        <v>0</v>
      </c>
      <c r="K28" s="12">
        <f t="shared" si="3"/>
        <v>0</v>
      </c>
      <c r="L28" s="12">
        <f t="shared" si="4"/>
        <v>0</v>
      </c>
      <c r="M28" s="12">
        <f t="shared" si="5"/>
        <v>0</v>
      </c>
      <c r="N28" s="14">
        <f t="shared" si="6"/>
        <v>0</v>
      </c>
    </row>
    <row r="29" spans="1:14" x14ac:dyDescent="0.3">
      <c r="A29" s="70" t="s">
        <v>112</v>
      </c>
      <c r="B29" s="39" t="s">
        <v>53</v>
      </c>
      <c r="C29" s="44"/>
      <c r="D29" s="35" t="s">
        <v>20</v>
      </c>
      <c r="E29" s="44">
        <v>180</v>
      </c>
      <c r="F29" s="50"/>
      <c r="G29" s="12">
        <f t="shared" si="0"/>
        <v>0</v>
      </c>
      <c r="H29" s="43"/>
      <c r="I29" s="12">
        <f t="shared" si="1"/>
        <v>0</v>
      </c>
      <c r="J29" s="12">
        <f t="shared" si="2"/>
        <v>0</v>
      </c>
      <c r="K29" s="12">
        <f t="shared" si="3"/>
        <v>0</v>
      </c>
      <c r="L29" s="12">
        <f t="shared" si="4"/>
        <v>0</v>
      </c>
      <c r="M29" s="12">
        <f t="shared" si="5"/>
        <v>0</v>
      </c>
      <c r="N29" s="14">
        <f t="shared" si="6"/>
        <v>0</v>
      </c>
    </row>
    <row r="30" spans="1:14" ht="33" x14ac:dyDescent="0.3">
      <c r="A30" s="70" t="s">
        <v>113</v>
      </c>
      <c r="B30" s="35" t="s">
        <v>74</v>
      </c>
      <c r="C30" s="44"/>
      <c r="D30" s="35" t="s">
        <v>20</v>
      </c>
      <c r="E30" s="44">
        <v>10</v>
      </c>
      <c r="F30" s="50"/>
      <c r="G30" s="12">
        <f t="shared" si="0"/>
        <v>0</v>
      </c>
      <c r="H30" s="43"/>
      <c r="I30" s="12">
        <f t="shared" si="1"/>
        <v>0</v>
      </c>
      <c r="J30" s="12">
        <f t="shared" si="2"/>
        <v>0</v>
      </c>
      <c r="K30" s="12">
        <f t="shared" si="3"/>
        <v>0</v>
      </c>
      <c r="L30" s="12">
        <f t="shared" si="4"/>
        <v>0</v>
      </c>
      <c r="M30" s="12">
        <f t="shared" si="5"/>
        <v>0</v>
      </c>
      <c r="N30" s="14">
        <f t="shared" si="6"/>
        <v>0</v>
      </c>
    </row>
    <row r="31" spans="1:14" ht="33" x14ac:dyDescent="0.3">
      <c r="A31" s="70" t="s">
        <v>114</v>
      </c>
      <c r="B31" s="39" t="s">
        <v>54</v>
      </c>
      <c r="C31" s="44"/>
      <c r="D31" s="35" t="s">
        <v>20</v>
      </c>
      <c r="E31" s="44">
        <v>2</v>
      </c>
      <c r="F31" s="50"/>
      <c r="G31" s="12">
        <f t="shared" si="0"/>
        <v>0</v>
      </c>
      <c r="H31" s="43"/>
      <c r="I31" s="12">
        <f t="shared" si="1"/>
        <v>0</v>
      </c>
      <c r="J31" s="12">
        <f t="shared" si="2"/>
        <v>0</v>
      </c>
      <c r="K31" s="12">
        <f t="shared" si="3"/>
        <v>0</v>
      </c>
      <c r="L31" s="12">
        <f t="shared" si="4"/>
        <v>0</v>
      </c>
      <c r="M31" s="12">
        <f t="shared" si="5"/>
        <v>0</v>
      </c>
      <c r="N31" s="14">
        <f t="shared" si="6"/>
        <v>0</v>
      </c>
    </row>
    <row r="32" spans="1:14" x14ac:dyDescent="0.3">
      <c r="A32" s="70" t="s">
        <v>115</v>
      </c>
      <c r="B32" s="64" t="s">
        <v>81</v>
      </c>
      <c r="C32" s="44"/>
      <c r="D32" s="35" t="s">
        <v>20</v>
      </c>
      <c r="E32" s="44">
        <v>10</v>
      </c>
      <c r="F32" s="50"/>
      <c r="G32" s="12">
        <f t="shared" si="0"/>
        <v>0</v>
      </c>
      <c r="H32" s="43"/>
      <c r="I32" s="12">
        <f t="shared" si="1"/>
        <v>0</v>
      </c>
      <c r="J32" s="12">
        <f t="shared" si="2"/>
        <v>0</v>
      </c>
      <c r="K32" s="12">
        <f t="shared" si="3"/>
        <v>0</v>
      </c>
      <c r="L32" s="12">
        <f t="shared" si="4"/>
        <v>0</v>
      </c>
      <c r="M32" s="12">
        <f t="shared" si="5"/>
        <v>0</v>
      </c>
      <c r="N32" s="14">
        <f t="shared" si="6"/>
        <v>0</v>
      </c>
    </row>
    <row r="33" spans="1:14" x14ac:dyDescent="0.3">
      <c r="A33" s="70" t="s">
        <v>116</v>
      </c>
      <c r="B33" s="36" t="s">
        <v>77</v>
      </c>
      <c r="C33" s="44"/>
      <c r="D33" s="35" t="s">
        <v>20</v>
      </c>
      <c r="E33" s="44">
        <v>15</v>
      </c>
      <c r="F33" s="50"/>
      <c r="G33" s="12">
        <f t="shared" si="0"/>
        <v>0</v>
      </c>
      <c r="H33" s="43"/>
      <c r="I33" s="12">
        <f t="shared" si="1"/>
        <v>0</v>
      </c>
      <c r="J33" s="12">
        <f t="shared" si="2"/>
        <v>0</v>
      </c>
      <c r="K33" s="12">
        <f t="shared" si="3"/>
        <v>0</v>
      </c>
      <c r="L33" s="12">
        <f t="shared" si="4"/>
        <v>0</v>
      </c>
      <c r="M33" s="12">
        <f t="shared" si="5"/>
        <v>0</v>
      </c>
      <c r="N33" s="14">
        <f t="shared" si="6"/>
        <v>0</v>
      </c>
    </row>
    <row r="34" spans="1:14" ht="33" x14ac:dyDescent="0.3">
      <c r="A34" s="70" t="s">
        <v>117</v>
      </c>
      <c r="B34" s="35" t="s">
        <v>88</v>
      </c>
      <c r="C34" s="44"/>
      <c r="D34" s="35" t="s">
        <v>20</v>
      </c>
      <c r="E34" s="44">
        <v>50</v>
      </c>
      <c r="F34" s="50"/>
      <c r="G34" s="12">
        <f t="shared" si="0"/>
        <v>0</v>
      </c>
      <c r="H34" s="43"/>
      <c r="I34" s="12">
        <f t="shared" si="1"/>
        <v>0</v>
      </c>
      <c r="J34" s="12">
        <f t="shared" si="2"/>
        <v>0</v>
      </c>
      <c r="K34" s="12">
        <f t="shared" si="3"/>
        <v>0</v>
      </c>
      <c r="L34" s="12">
        <f t="shared" si="4"/>
        <v>0</v>
      </c>
      <c r="M34" s="12">
        <f t="shared" si="5"/>
        <v>0</v>
      </c>
      <c r="N34" s="14">
        <f t="shared" si="6"/>
        <v>0</v>
      </c>
    </row>
    <row r="35" spans="1:14" ht="49.5" x14ac:dyDescent="0.3">
      <c r="A35" s="70" t="s">
        <v>118</v>
      </c>
      <c r="B35" s="38" t="s">
        <v>41</v>
      </c>
      <c r="C35" s="44"/>
      <c r="D35" s="35" t="s">
        <v>20</v>
      </c>
      <c r="E35" s="44">
        <v>2</v>
      </c>
      <c r="F35" s="50"/>
      <c r="G35" s="12">
        <f t="shared" si="0"/>
        <v>0</v>
      </c>
      <c r="H35" s="43"/>
      <c r="I35" s="12">
        <f t="shared" si="1"/>
        <v>0</v>
      </c>
      <c r="J35" s="12">
        <f t="shared" si="2"/>
        <v>0</v>
      </c>
      <c r="K35" s="12">
        <f t="shared" si="3"/>
        <v>0</v>
      </c>
      <c r="L35" s="12">
        <f t="shared" si="4"/>
        <v>0</v>
      </c>
      <c r="M35" s="12">
        <f t="shared" si="5"/>
        <v>0</v>
      </c>
      <c r="N35" s="14">
        <f t="shared" si="6"/>
        <v>0</v>
      </c>
    </row>
    <row r="36" spans="1:14" ht="33" x14ac:dyDescent="0.3">
      <c r="A36" s="70" t="s">
        <v>119</v>
      </c>
      <c r="B36" s="40" t="s">
        <v>46</v>
      </c>
      <c r="C36" s="44"/>
      <c r="D36" s="35" t="s">
        <v>20</v>
      </c>
      <c r="E36" s="44">
        <v>2</v>
      </c>
      <c r="F36" s="50"/>
      <c r="G36" s="12">
        <f t="shared" si="0"/>
        <v>0</v>
      </c>
      <c r="H36" s="43"/>
      <c r="I36" s="12">
        <f t="shared" si="1"/>
        <v>0</v>
      </c>
      <c r="J36" s="12">
        <f t="shared" si="2"/>
        <v>0</v>
      </c>
      <c r="K36" s="12">
        <f t="shared" si="3"/>
        <v>0</v>
      </c>
      <c r="L36" s="12">
        <f t="shared" si="4"/>
        <v>0</v>
      </c>
      <c r="M36" s="12">
        <f t="shared" si="5"/>
        <v>0</v>
      </c>
      <c r="N36" s="14">
        <f t="shared" si="6"/>
        <v>0</v>
      </c>
    </row>
    <row r="37" spans="1:14" ht="33" x14ac:dyDescent="0.3">
      <c r="A37" s="70" t="s">
        <v>120</v>
      </c>
      <c r="B37" s="40" t="s">
        <v>48</v>
      </c>
      <c r="C37" s="44"/>
      <c r="D37" s="35" t="s">
        <v>20</v>
      </c>
      <c r="E37" s="44">
        <v>1</v>
      </c>
      <c r="F37" s="50"/>
      <c r="G37" s="12">
        <f t="shared" si="0"/>
        <v>0</v>
      </c>
      <c r="H37" s="43"/>
      <c r="I37" s="12">
        <f t="shared" si="1"/>
        <v>0</v>
      </c>
      <c r="J37" s="12">
        <f t="shared" si="2"/>
        <v>0</v>
      </c>
      <c r="K37" s="12">
        <f t="shared" si="3"/>
        <v>0</v>
      </c>
      <c r="L37" s="12">
        <f t="shared" si="4"/>
        <v>0</v>
      </c>
      <c r="M37" s="12">
        <f t="shared" si="5"/>
        <v>0</v>
      </c>
      <c r="N37" s="14">
        <f t="shared" si="6"/>
        <v>0</v>
      </c>
    </row>
    <row r="38" spans="1:14" ht="33" x14ac:dyDescent="0.3">
      <c r="A38" s="70" t="s">
        <v>121</v>
      </c>
      <c r="B38" s="40" t="s">
        <v>49</v>
      </c>
      <c r="C38" s="44"/>
      <c r="D38" s="35" t="s">
        <v>20</v>
      </c>
      <c r="E38" s="44">
        <v>2</v>
      </c>
      <c r="F38" s="50"/>
      <c r="G38" s="12">
        <f t="shared" si="0"/>
        <v>0</v>
      </c>
      <c r="H38" s="43"/>
      <c r="I38" s="12">
        <f t="shared" si="1"/>
        <v>0</v>
      </c>
      <c r="J38" s="12">
        <f t="shared" si="2"/>
        <v>0</v>
      </c>
      <c r="K38" s="12">
        <f t="shared" si="3"/>
        <v>0</v>
      </c>
      <c r="L38" s="12">
        <f t="shared" si="4"/>
        <v>0</v>
      </c>
      <c r="M38" s="12">
        <f t="shared" si="5"/>
        <v>0</v>
      </c>
      <c r="N38" s="14">
        <f t="shared" si="6"/>
        <v>0</v>
      </c>
    </row>
    <row r="39" spans="1:14" ht="33" x14ac:dyDescent="0.3">
      <c r="A39" s="70" t="s">
        <v>122</v>
      </c>
      <c r="B39" s="40" t="s">
        <v>47</v>
      </c>
      <c r="C39" s="44"/>
      <c r="D39" s="35" t="s">
        <v>20</v>
      </c>
      <c r="E39" s="44">
        <v>40</v>
      </c>
      <c r="F39" s="50"/>
      <c r="G39" s="12">
        <f t="shared" si="0"/>
        <v>0</v>
      </c>
      <c r="H39" s="43"/>
      <c r="I39" s="12">
        <f t="shared" si="1"/>
        <v>0</v>
      </c>
      <c r="J39" s="12">
        <f t="shared" si="2"/>
        <v>0</v>
      </c>
      <c r="K39" s="12">
        <f t="shared" si="3"/>
        <v>0</v>
      </c>
      <c r="L39" s="12">
        <f t="shared" si="4"/>
        <v>0</v>
      </c>
      <c r="M39" s="12">
        <f t="shared" si="5"/>
        <v>0</v>
      </c>
      <c r="N39" s="14">
        <f t="shared" si="6"/>
        <v>0</v>
      </c>
    </row>
    <row r="40" spans="1:14" ht="49.5" x14ac:dyDescent="0.3">
      <c r="A40" s="70" t="s">
        <v>123</v>
      </c>
      <c r="B40" s="38" t="s">
        <v>45</v>
      </c>
      <c r="C40" s="44"/>
      <c r="D40" s="35" t="s">
        <v>20</v>
      </c>
      <c r="E40" s="44">
        <v>310</v>
      </c>
      <c r="F40" s="50"/>
      <c r="G40" s="12">
        <f t="shared" si="0"/>
        <v>0</v>
      </c>
      <c r="H40" s="43"/>
      <c r="I40" s="12">
        <f t="shared" si="1"/>
        <v>0</v>
      </c>
      <c r="J40" s="12">
        <f t="shared" si="2"/>
        <v>0</v>
      </c>
      <c r="K40" s="12">
        <f t="shared" si="3"/>
        <v>0</v>
      </c>
      <c r="L40" s="12">
        <f t="shared" si="4"/>
        <v>0</v>
      </c>
      <c r="M40" s="12">
        <f t="shared" si="5"/>
        <v>0</v>
      </c>
      <c r="N40" s="14">
        <f t="shared" si="6"/>
        <v>0</v>
      </c>
    </row>
    <row r="41" spans="1:14" x14ac:dyDescent="0.3">
      <c r="A41" s="70" t="s">
        <v>124</v>
      </c>
      <c r="B41" s="35" t="s">
        <v>92</v>
      </c>
      <c r="C41" s="44"/>
      <c r="D41" s="35" t="s">
        <v>20</v>
      </c>
      <c r="E41" s="44">
        <v>200</v>
      </c>
      <c r="F41" s="50"/>
      <c r="G41" s="12">
        <f t="shared" si="0"/>
        <v>0</v>
      </c>
      <c r="H41" s="43"/>
      <c r="I41" s="12">
        <f t="shared" si="1"/>
        <v>0</v>
      </c>
      <c r="J41" s="12">
        <f t="shared" si="2"/>
        <v>0</v>
      </c>
      <c r="K41" s="12">
        <f t="shared" si="3"/>
        <v>0</v>
      </c>
      <c r="L41" s="12">
        <f t="shared" si="4"/>
        <v>0</v>
      </c>
      <c r="M41" s="12">
        <f t="shared" si="5"/>
        <v>0</v>
      </c>
      <c r="N41" s="14">
        <f t="shared" si="6"/>
        <v>0</v>
      </c>
    </row>
    <row r="42" spans="1:14" x14ac:dyDescent="0.3">
      <c r="A42" s="70" t="s">
        <v>125</v>
      </c>
      <c r="B42" s="36" t="s">
        <v>78</v>
      </c>
      <c r="C42" s="44"/>
      <c r="D42" s="35" t="s">
        <v>20</v>
      </c>
      <c r="E42" s="44">
        <v>200</v>
      </c>
      <c r="F42" s="50"/>
      <c r="G42" s="12">
        <f t="shared" si="0"/>
        <v>0</v>
      </c>
      <c r="H42" s="43"/>
      <c r="I42" s="12">
        <f t="shared" si="1"/>
        <v>0</v>
      </c>
      <c r="J42" s="12">
        <f t="shared" si="2"/>
        <v>0</v>
      </c>
      <c r="K42" s="12">
        <f t="shared" si="3"/>
        <v>0</v>
      </c>
      <c r="L42" s="12">
        <f t="shared" si="4"/>
        <v>0</v>
      </c>
      <c r="M42" s="12">
        <f t="shared" si="5"/>
        <v>0</v>
      </c>
      <c r="N42" s="14">
        <f t="shared" si="6"/>
        <v>0</v>
      </c>
    </row>
    <row r="43" spans="1:14" x14ac:dyDescent="0.3">
      <c r="A43" s="70" t="s">
        <v>126</v>
      </c>
      <c r="B43" s="36" t="s">
        <v>35</v>
      </c>
      <c r="C43" s="44"/>
      <c r="D43" s="35" t="s">
        <v>20</v>
      </c>
      <c r="E43" s="44">
        <v>80</v>
      </c>
      <c r="F43" s="50"/>
      <c r="G43" s="12">
        <f t="shared" si="0"/>
        <v>0</v>
      </c>
      <c r="H43" s="43"/>
      <c r="I43" s="12">
        <f t="shared" si="1"/>
        <v>0</v>
      </c>
      <c r="J43" s="12">
        <f t="shared" si="2"/>
        <v>0</v>
      </c>
      <c r="K43" s="12">
        <f t="shared" si="3"/>
        <v>0</v>
      </c>
      <c r="L43" s="12">
        <f t="shared" si="4"/>
        <v>0</v>
      </c>
      <c r="M43" s="12">
        <f t="shared" si="5"/>
        <v>0</v>
      </c>
      <c r="N43" s="14">
        <f t="shared" si="6"/>
        <v>0</v>
      </c>
    </row>
    <row r="44" spans="1:14" ht="33" x14ac:dyDescent="0.3">
      <c r="A44" s="70" t="s">
        <v>127</v>
      </c>
      <c r="B44" s="36" t="s">
        <v>36</v>
      </c>
      <c r="C44" s="44"/>
      <c r="D44" s="35" t="s">
        <v>20</v>
      </c>
      <c r="E44" s="44">
        <v>2</v>
      </c>
      <c r="F44" s="50"/>
      <c r="G44" s="12">
        <f t="shared" si="0"/>
        <v>0</v>
      </c>
      <c r="H44" s="43"/>
      <c r="I44" s="12">
        <f t="shared" si="1"/>
        <v>0</v>
      </c>
      <c r="J44" s="12">
        <f t="shared" si="2"/>
        <v>0</v>
      </c>
      <c r="K44" s="12">
        <f t="shared" si="3"/>
        <v>0</v>
      </c>
      <c r="L44" s="12">
        <f t="shared" si="4"/>
        <v>0</v>
      </c>
      <c r="M44" s="12">
        <f t="shared" si="5"/>
        <v>0</v>
      </c>
      <c r="N44" s="14">
        <f t="shared" si="6"/>
        <v>0</v>
      </c>
    </row>
    <row r="45" spans="1:14" ht="33" x14ac:dyDescent="0.3">
      <c r="A45" s="70" t="s">
        <v>128</v>
      </c>
      <c r="B45" s="36" t="s">
        <v>37</v>
      </c>
      <c r="C45" s="44"/>
      <c r="D45" s="35" t="s">
        <v>20</v>
      </c>
      <c r="E45" s="44">
        <v>2</v>
      </c>
      <c r="F45" s="50"/>
      <c r="G45" s="12">
        <f t="shared" si="0"/>
        <v>0</v>
      </c>
      <c r="H45" s="43"/>
      <c r="I45" s="12">
        <f t="shared" si="1"/>
        <v>0</v>
      </c>
      <c r="J45" s="12">
        <f t="shared" si="2"/>
        <v>0</v>
      </c>
      <c r="K45" s="12">
        <f t="shared" si="3"/>
        <v>0</v>
      </c>
      <c r="L45" s="12">
        <f t="shared" si="4"/>
        <v>0</v>
      </c>
      <c r="M45" s="12">
        <f t="shared" si="5"/>
        <v>0</v>
      </c>
      <c r="N45" s="14">
        <f t="shared" si="6"/>
        <v>0</v>
      </c>
    </row>
    <row r="46" spans="1:14" ht="33" x14ac:dyDescent="0.3">
      <c r="A46" s="70" t="s">
        <v>129</v>
      </c>
      <c r="B46" s="38" t="s">
        <v>43</v>
      </c>
      <c r="C46" s="44"/>
      <c r="D46" s="35" t="s">
        <v>20</v>
      </c>
      <c r="E46" s="44">
        <v>45</v>
      </c>
      <c r="F46" s="50"/>
      <c r="G46" s="12">
        <f t="shared" si="0"/>
        <v>0</v>
      </c>
      <c r="H46" s="43"/>
      <c r="I46" s="12">
        <f t="shared" si="1"/>
        <v>0</v>
      </c>
      <c r="J46" s="12">
        <f t="shared" si="2"/>
        <v>0</v>
      </c>
      <c r="K46" s="12">
        <f t="shared" si="3"/>
        <v>0</v>
      </c>
      <c r="L46" s="12">
        <f t="shared" si="4"/>
        <v>0</v>
      </c>
      <c r="M46" s="12">
        <f t="shared" si="5"/>
        <v>0</v>
      </c>
      <c r="N46" s="14">
        <f t="shared" si="6"/>
        <v>0</v>
      </c>
    </row>
    <row r="47" spans="1:14" ht="49.5" x14ac:dyDescent="0.3">
      <c r="A47" s="70" t="s">
        <v>130</v>
      </c>
      <c r="B47" s="35" t="s">
        <v>71</v>
      </c>
      <c r="C47" s="44"/>
      <c r="D47" s="35" t="s">
        <v>20</v>
      </c>
      <c r="E47" s="44">
        <v>10</v>
      </c>
      <c r="F47" s="50"/>
      <c r="G47" s="12">
        <f t="shared" si="0"/>
        <v>0</v>
      </c>
      <c r="H47" s="43"/>
      <c r="I47" s="12">
        <f t="shared" si="1"/>
        <v>0</v>
      </c>
      <c r="J47" s="12">
        <f t="shared" si="2"/>
        <v>0</v>
      </c>
      <c r="K47" s="12">
        <f t="shared" si="3"/>
        <v>0</v>
      </c>
      <c r="L47" s="12">
        <f t="shared" si="4"/>
        <v>0</v>
      </c>
      <c r="M47" s="12">
        <f t="shared" si="5"/>
        <v>0</v>
      </c>
      <c r="N47" s="14">
        <f t="shared" si="6"/>
        <v>0</v>
      </c>
    </row>
    <row r="48" spans="1:14" ht="33" x14ac:dyDescent="0.3">
      <c r="A48" s="70" t="s">
        <v>131</v>
      </c>
      <c r="B48" s="38" t="s">
        <v>38</v>
      </c>
      <c r="C48" s="44"/>
      <c r="D48" s="35" t="s">
        <v>20</v>
      </c>
      <c r="E48" s="44">
        <v>2</v>
      </c>
      <c r="F48" s="50"/>
      <c r="G48" s="12">
        <f t="shared" si="0"/>
        <v>0</v>
      </c>
      <c r="H48" s="43"/>
      <c r="I48" s="12">
        <f t="shared" si="1"/>
        <v>0</v>
      </c>
      <c r="J48" s="12">
        <f t="shared" si="2"/>
        <v>0</v>
      </c>
      <c r="K48" s="12">
        <f t="shared" si="3"/>
        <v>0</v>
      </c>
      <c r="L48" s="12">
        <f t="shared" si="4"/>
        <v>0</v>
      </c>
      <c r="M48" s="12">
        <f t="shared" si="5"/>
        <v>0</v>
      </c>
      <c r="N48" s="14">
        <f t="shared" si="6"/>
        <v>0</v>
      </c>
    </row>
    <row r="49" spans="1:14" x14ac:dyDescent="0.3">
      <c r="A49" s="70" t="s">
        <v>132</v>
      </c>
      <c r="B49" s="38" t="s">
        <v>154</v>
      </c>
      <c r="C49" s="44"/>
      <c r="D49" s="35" t="s">
        <v>20</v>
      </c>
      <c r="E49" s="44">
        <v>5</v>
      </c>
      <c r="F49" s="50"/>
      <c r="G49" s="12">
        <f t="shared" si="0"/>
        <v>0</v>
      </c>
      <c r="H49" s="43"/>
      <c r="I49" s="12">
        <f t="shared" si="1"/>
        <v>0</v>
      </c>
      <c r="J49" s="12">
        <f t="shared" si="2"/>
        <v>0</v>
      </c>
      <c r="K49" s="12">
        <f t="shared" si="3"/>
        <v>0</v>
      </c>
      <c r="L49" s="12">
        <f t="shared" si="4"/>
        <v>0</v>
      </c>
      <c r="M49" s="12">
        <f t="shared" si="5"/>
        <v>0</v>
      </c>
      <c r="N49" s="14">
        <f t="shared" si="6"/>
        <v>0</v>
      </c>
    </row>
    <row r="50" spans="1:14" ht="33" x14ac:dyDescent="0.3">
      <c r="A50" s="70" t="s">
        <v>133</v>
      </c>
      <c r="B50" s="63" t="s">
        <v>87</v>
      </c>
      <c r="C50" s="44"/>
      <c r="D50" s="35" t="s">
        <v>20</v>
      </c>
      <c r="E50" s="44">
        <v>5</v>
      </c>
      <c r="F50" s="50"/>
      <c r="G50" s="12">
        <f t="shared" si="0"/>
        <v>0</v>
      </c>
      <c r="H50" s="43"/>
      <c r="I50" s="12">
        <f t="shared" si="1"/>
        <v>0</v>
      </c>
      <c r="J50" s="12">
        <f t="shared" si="2"/>
        <v>0</v>
      </c>
      <c r="K50" s="12">
        <f t="shared" si="3"/>
        <v>0</v>
      </c>
      <c r="L50" s="12">
        <f t="shared" si="4"/>
        <v>0</v>
      </c>
      <c r="M50" s="12">
        <f t="shared" si="5"/>
        <v>0</v>
      </c>
      <c r="N50" s="14">
        <f t="shared" si="6"/>
        <v>0</v>
      </c>
    </row>
    <row r="51" spans="1:14" x14ac:dyDescent="0.3">
      <c r="A51" s="70" t="s">
        <v>134</v>
      </c>
      <c r="B51" s="35" t="s">
        <v>91</v>
      </c>
      <c r="C51" s="44"/>
      <c r="D51" s="35" t="s">
        <v>20</v>
      </c>
      <c r="E51" s="44">
        <v>200</v>
      </c>
      <c r="F51" s="50"/>
      <c r="G51" s="12">
        <f t="shared" si="0"/>
        <v>0</v>
      </c>
      <c r="H51" s="43"/>
      <c r="I51" s="12">
        <f t="shared" si="1"/>
        <v>0</v>
      </c>
      <c r="J51" s="12">
        <f t="shared" si="2"/>
        <v>0</v>
      </c>
      <c r="K51" s="12">
        <f t="shared" si="3"/>
        <v>0</v>
      </c>
      <c r="L51" s="12">
        <f t="shared" si="4"/>
        <v>0</v>
      </c>
      <c r="M51" s="12">
        <f t="shared" si="5"/>
        <v>0</v>
      </c>
      <c r="N51" s="14">
        <f t="shared" si="6"/>
        <v>0</v>
      </c>
    </row>
    <row r="52" spans="1:14" x14ac:dyDescent="0.3">
      <c r="A52" s="70" t="s">
        <v>135</v>
      </c>
      <c r="B52" s="36" t="s">
        <v>155</v>
      </c>
      <c r="C52" s="44"/>
      <c r="D52" s="35" t="s">
        <v>20</v>
      </c>
      <c r="E52" s="44">
        <v>700</v>
      </c>
      <c r="F52" s="50"/>
      <c r="G52" s="12">
        <f t="shared" si="0"/>
        <v>0</v>
      </c>
      <c r="H52" s="43"/>
      <c r="I52" s="12">
        <f t="shared" si="1"/>
        <v>0</v>
      </c>
      <c r="J52" s="12">
        <f t="shared" si="2"/>
        <v>0</v>
      </c>
      <c r="K52" s="12">
        <f t="shared" si="3"/>
        <v>0</v>
      </c>
      <c r="L52" s="12">
        <f t="shared" si="4"/>
        <v>0</v>
      </c>
      <c r="M52" s="12">
        <f t="shared" si="5"/>
        <v>0</v>
      </c>
      <c r="N52" s="14">
        <f t="shared" si="6"/>
        <v>0</v>
      </c>
    </row>
    <row r="53" spans="1:14" ht="33" x14ac:dyDescent="0.3">
      <c r="A53" s="70" t="s">
        <v>136</v>
      </c>
      <c r="B53" s="35" t="s">
        <v>89</v>
      </c>
      <c r="C53" s="44"/>
      <c r="D53" s="35" t="s">
        <v>20</v>
      </c>
      <c r="E53" s="44">
        <v>5</v>
      </c>
      <c r="F53" s="50"/>
      <c r="G53" s="12">
        <f t="shared" si="0"/>
        <v>0</v>
      </c>
      <c r="H53" s="43"/>
      <c r="I53" s="12">
        <f t="shared" si="1"/>
        <v>0</v>
      </c>
      <c r="J53" s="12">
        <f t="shared" si="2"/>
        <v>0</v>
      </c>
      <c r="K53" s="12">
        <f t="shared" si="3"/>
        <v>0</v>
      </c>
      <c r="L53" s="12">
        <f t="shared" si="4"/>
        <v>0</v>
      </c>
      <c r="M53" s="12">
        <f t="shared" si="5"/>
        <v>0</v>
      </c>
      <c r="N53" s="14">
        <f t="shared" si="6"/>
        <v>0</v>
      </c>
    </row>
    <row r="54" spans="1:14" x14ac:dyDescent="0.3">
      <c r="A54" s="70" t="s">
        <v>137</v>
      </c>
      <c r="B54" s="39" t="s">
        <v>156</v>
      </c>
      <c r="C54" s="44"/>
      <c r="D54" s="35" t="s">
        <v>20</v>
      </c>
      <c r="E54" s="44">
        <v>1</v>
      </c>
      <c r="F54" s="50"/>
      <c r="G54" s="12">
        <f t="shared" si="0"/>
        <v>0</v>
      </c>
      <c r="H54" s="43"/>
      <c r="I54" s="12">
        <f t="shared" si="1"/>
        <v>0</v>
      </c>
      <c r="J54" s="12">
        <f t="shared" si="2"/>
        <v>0</v>
      </c>
      <c r="K54" s="12">
        <f t="shared" si="3"/>
        <v>0</v>
      </c>
      <c r="L54" s="12">
        <f t="shared" si="4"/>
        <v>0</v>
      </c>
      <c r="M54" s="12">
        <f t="shared" si="5"/>
        <v>0</v>
      </c>
      <c r="N54" s="14">
        <f t="shared" si="6"/>
        <v>0</v>
      </c>
    </row>
    <row r="55" spans="1:14" x14ac:dyDescent="0.3">
      <c r="A55" s="70" t="s">
        <v>138</v>
      </c>
      <c r="B55" s="35" t="s">
        <v>42</v>
      </c>
      <c r="C55" s="44"/>
      <c r="D55" s="35" t="s">
        <v>20</v>
      </c>
      <c r="E55" s="44">
        <v>190</v>
      </c>
      <c r="F55" s="50"/>
      <c r="G55" s="12">
        <f t="shared" si="0"/>
        <v>0</v>
      </c>
      <c r="H55" s="43"/>
      <c r="I55" s="12">
        <f t="shared" si="1"/>
        <v>0</v>
      </c>
      <c r="J55" s="12">
        <f t="shared" si="2"/>
        <v>0</v>
      </c>
      <c r="K55" s="12">
        <f t="shared" si="3"/>
        <v>0</v>
      </c>
      <c r="L55" s="12">
        <f t="shared" si="4"/>
        <v>0</v>
      </c>
      <c r="M55" s="12">
        <f t="shared" si="5"/>
        <v>0</v>
      </c>
      <c r="N55" s="14">
        <f t="shared" si="6"/>
        <v>0</v>
      </c>
    </row>
    <row r="56" spans="1:14" x14ac:dyDescent="0.3">
      <c r="A56" s="70" t="s">
        <v>139</v>
      </c>
      <c r="B56" s="36" t="s">
        <v>86</v>
      </c>
      <c r="C56" s="44"/>
      <c r="D56" s="35" t="s">
        <v>20</v>
      </c>
      <c r="E56" s="44">
        <v>40</v>
      </c>
      <c r="F56" s="50"/>
      <c r="G56" s="12">
        <f t="shared" si="0"/>
        <v>0</v>
      </c>
      <c r="H56" s="43"/>
      <c r="I56" s="12">
        <f t="shared" si="1"/>
        <v>0</v>
      </c>
      <c r="J56" s="12">
        <f t="shared" si="2"/>
        <v>0</v>
      </c>
      <c r="K56" s="12">
        <f t="shared" si="3"/>
        <v>0</v>
      </c>
      <c r="L56" s="12">
        <f t="shared" si="4"/>
        <v>0</v>
      </c>
      <c r="M56" s="12">
        <f t="shared" si="5"/>
        <v>0</v>
      </c>
      <c r="N56" s="14">
        <f t="shared" si="6"/>
        <v>0</v>
      </c>
    </row>
    <row r="57" spans="1:14" x14ac:dyDescent="0.3">
      <c r="A57" s="70" t="s">
        <v>140</v>
      </c>
      <c r="B57" s="36" t="s">
        <v>85</v>
      </c>
      <c r="C57" s="44"/>
      <c r="D57" s="35" t="s">
        <v>20</v>
      </c>
      <c r="E57" s="44">
        <v>40</v>
      </c>
      <c r="F57" s="50"/>
      <c r="G57" s="12">
        <f t="shared" si="0"/>
        <v>0</v>
      </c>
      <c r="H57" s="43"/>
      <c r="I57" s="12">
        <f t="shared" si="1"/>
        <v>0</v>
      </c>
      <c r="J57" s="12">
        <f t="shared" si="2"/>
        <v>0</v>
      </c>
      <c r="K57" s="12">
        <f t="shared" si="3"/>
        <v>0</v>
      </c>
      <c r="L57" s="12">
        <f t="shared" si="4"/>
        <v>0</v>
      </c>
      <c r="M57" s="12">
        <f t="shared" si="5"/>
        <v>0</v>
      </c>
      <c r="N57" s="14">
        <f t="shared" si="6"/>
        <v>0</v>
      </c>
    </row>
    <row r="58" spans="1:14" ht="33" x14ac:dyDescent="0.3">
      <c r="A58" s="70" t="s">
        <v>141</v>
      </c>
      <c r="B58" s="38" t="s">
        <v>44</v>
      </c>
      <c r="C58" s="44"/>
      <c r="D58" s="35" t="s">
        <v>20</v>
      </c>
      <c r="E58" s="44">
        <v>2</v>
      </c>
      <c r="F58" s="50"/>
      <c r="G58" s="12">
        <f t="shared" si="0"/>
        <v>0</v>
      </c>
      <c r="H58" s="43"/>
      <c r="I58" s="12">
        <f t="shared" si="1"/>
        <v>0</v>
      </c>
      <c r="J58" s="12">
        <f t="shared" si="2"/>
        <v>0</v>
      </c>
      <c r="K58" s="12">
        <f t="shared" si="3"/>
        <v>0</v>
      </c>
      <c r="L58" s="12">
        <f t="shared" si="4"/>
        <v>0</v>
      </c>
      <c r="M58" s="12">
        <f t="shared" si="5"/>
        <v>0</v>
      </c>
      <c r="N58" s="14">
        <f t="shared" si="6"/>
        <v>0</v>
      </c>
    </row>
    <row r="59" spans="1:14" ht="33" x14ac:dyDescent="0.3">
      <c r="A59" s="70" t="s">
        <v>142</v>
      </c>
      <c r="B59" s="39" t="s">
        <v>56</v>
      </c>
      <c r="C59" s="44"/>
      <c r="D59" s="35" t="s">
        <v>20</v>
      </c>
      <c r="E59" s="44">
        <v>400</v>
      </c>
      <c r="F59" s="50"/>
      <c r="G59" s="12">
        <f t="shared" si="0"/>
        <v>0</v>
      </c>
      <c r="H59" s="43"/>
      <c r="I59" s="12">
        <f t="shared" si="1"/>
        <v>0</v>
      </c>
      <c r="J59" s="12">
        <f t="shared" si="2"/>
        <v>0</v>
      </c>
      <c r="K59" s="12">
        <f t="shared" si="3"/>
        <v>0</v>
      </c>
      <c r="L59" s="12">
        <f t="shared" si="4"/>
        <v>0</v>
      </c>
      <c r="M59" s="12">
        <f t="shared" si="5"/>
        <v>0</v>
      </c>
      <c r="N59" s="14">
        <f t="shared" si="6"/>
        <v>0</v>
      </c>
    </row>
    <row r="60" spans="1:14" ht="33" x14ac:dyDescent="0.3">
      <c r="A60" s="70" t="s">
        <v>143</v>
      </c>
      <c r="B60" s="39" t="s">
        <v>55</v>
      </c>
      <c r="C60" s="44"/>
      <c r="D60" s="35" t="s">
        <v>20</v>
      </c>
      <c r="E60" s="44">
        <v>10</v>
      </c>
      <c r="F60" s="50"/>
      <c r="G60" s="12">
        <f t="shared" si="0"/>
        <v>0</v>
      </c>
      <c r="H60" s="43"/>
      <c r="I60" s="12">
        <f t="shared" si="1"/>
        <v>0</v>
      </c>
      <c r="J60" s="12">
        <f t="shared" si="2"/>
        <v>0</v>
      </c>
      <c r="K60" s="12">
        <f t="shared" si="3"/>
        <v>0</v>
      </c>
      <c r="L60" s="12">
        <f t="shared" si="4"/>
        <v>0</v>
      </c>
      <c r="M60" s="12">
        <f t="shared" si="5"/>
        <v>0</v>
      </c>
      <c r="N60" s="14">
        <f t="shared" si="6"/>
        <v>0</v>
      </c>
    </row>
    <row r="61" spans="1:14" ht="33" x14ac:dyDescent="0.3">
      <c r="A61" s="70" t="s">
        <v>144</v>
      </c>
      <c r="B61" s="63" t="s">
        <v>82</v>
      </c>
      <c r="C61" s="44"/>
      <c r="D61" s="35" t="s">
        <v>20</v>
      </c>
      <c r="E61" s="44">
        <v>20</v>
      </c>
      <c r="F61" s="50"/>
      <c r="G61" s="12">
        <f t="shared" si="0"/>
        <v>0</v>
      </c>
      <c r="H61" s="43"/>
      <c r="I61" s="12">
        <f t="shared" si="1"/>
        <v>0</v>
      </c>
      <c r="J61" s="12">
        <f t="shared" si="2"/>
        <v>0</v>
      </c>
      <c r="K61" s="12">
        <f t="shared" si="3"/>
        <v>0</v>
      </c>
      <c r="L61" s="12">
        <f t="shared" si="4"/>
        <v>0</v>
      </c>
      <c r="M61" s="12">
        <f t="shared" si="5"/>
        <v>0</v>
      </c>
      <c r="N61" s="14">
        <f t="shared" si="6"/>
        <v>0</v>
      </c>
    </row>
    <row r="62" spans="1:14" ht="33" x14ac:dyDescent="0.3">
      <c r="A62" s="70" t="s">
        <v>145</v>
      </c>
      <c r="B62" s="38" t="s">
        <v>84</v>
      </c>
      <c r="C62" s="44"/>
      <c r="D62" s="35" t="s">
        <v>20</v>
      </c>
      <c r="E62" s="44">
        <v>40</v>
      </c>
      <c r="F62" s="50"/>
      <c r="G62" s="12">
        <f t="shared" si="0"/>
        <v>0</v>
      </c>
      <c r="H62" s="43"/>
      <c r="I62" s="12">
        <f t="shared" si="1"/>
        <v>0</v>
      </c>
      <c r="J62" s="12">
        <f t="shared" si="2"/>
        <v>0</v>
      </c>
      <c r="K62" s="12">
        <f t="shared" si="3"/>
        <v>0</v>
      </c>
      <c r="L62" s="12">
        <f t="shared" si="4"/>
        <v>0</v>
      </c>
      <c r="M62" s="12">
        <f t="shared" si="5"/>
        <v>0</v>
      </c>
      <c r="N62" s="14">
        <f t="shared" si="6"/>
        <v>0</v>
      </c>
    </row>
    <row r="63" spans="1:14" x14ac:dyDescent="0.3">
      <c r="A63" s="70" t="s">
        <v>146</v>
      </c>
      <c r="B63" s="36" t="s">
        <v>79</v>
      </c>
      <c r="C63" s="44"/>
      <c r="D63" s="35" t="s">
        <v>20</v>
      </c>
      <c r="E63" s="44">
        <v>140</v>
      </c>
      <c r="F63" s="50"/>
      <c r="G63" s="12">
        <f t="shared" si="0"/>
        <v>0</v>
      </c>
      <c r="H63" s="43"/>
      <c r="I63" s="12">
        <f t="shared" si="1"/>
        <v>0</v>
      </c>
      <c r="J63" s="12">
        <f t="shared" si="2"/>
        <v>0</v>
      </c>
      <c r="K63" s="12">
        <f t="shared" si="3"/>
        <v>0</v>
      </c>
      <c r="L63" s="12">
        <f t="shared" si="4"/>
        <v>0</v>
      </c>
      <c r="M63" s="12">
        <f t="shared" si="5"/>
        <v>0</v>
      </c>
      <c r="N63" s="14">
        <f t="shared" si="6"/>
        <v>0</v>
      </c>
    </row>
    <row r="64" spans="1:14" x14ac:dyDescent="0.3">
      <c r="A64" s="66"/>
      <c r="B64" s="35"/>
      <c r="C64" s="44"/>
      <c r="D64" s="35"/>
      <c r="E64" s="44"/>
      <c r="F64" s="50"/>
      <c r="G64" s="50">
        <f>SUM(G5:G63)</f>
        <v>0</v>
      </c>
      <c r="H64" s="43"/>
      <c r="I64" s="50"/>
      <c r="J64" s="50">
        <f>SUM(J5:J63)</f>
        <v>0</v>
      </c>
      <c r="K64" s="50">
        <f>SUM(K5:K63)</f>
        <v>0</v>
      </c>
      <c r="L64" s="50">
        <f>SUM(L5:L63)</f>
        <v>0</v>
      </c>
      <c r="M64" s="50">
        <f>SUM(M5:M63)</f>
        <v>0</v>
      </c>
      <c r="N64" s="50">
        <f>SUM(N5:N63)</f>
        <v>0</v>
      </c>
    </row>
  </sheetData>
  <sortState xmlns:xlrd2="http://schemas.microsoft.com/office/spreadsheetml/2017/richdata2" ref="A5:N64">
    <sortCondition ref="B63:B64"/>
  </sortState>
  <phoneticPr fontId="12" type="noConversion"/>
  <pageMargins left="0.25" right="0.25" top="0.75" bottom="0.75" header="0.3" footer="0.3"/>
  <pageSetup paperSize="9" scale="5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6"/>
  <sheetViews>
    <sheetView workbookViewId="0">
      <selection activeCell="C17" sqref="C17"/>
    </sheetView>
  </sheetViews>
  <sheetFormatPr defaultColWidth="8.7109375" defaultRowHeight="16.5" x14ac:dyDescent="0.25"/>
  <cols>
    <col min="1" max="1" width="8.7109375" style="65"/>
    <col min="2" max="2" width="48" style="65" customWidth="1"/>
    <col min="3" max="3" width="22.5703125" style="65" customWidth="1"/>
    <col min="4" max="5" width="8.7109375" style="65"/>
    <col min="6" max="6" width="15.7109375" style="65" customWidth="1"/>
    <col min="7" max="7" width="17.28515625" style="65" customWidth="1"/>
    <col min="8" max="8" width="8.7109375" style="65"/>
    <col min="9" max="9" width="16.42578125" style="65" customWidth="1"/>
    <col min="10" max="10" width="22.85546875" style="65" customWidth="1"/>
    <col min="11" max="11" width="20.42578125" style="65" customWidth="1"/>
    <col min="12" max="12" width="22.7109375" style="65" customWidth="1"/>
    <col min="13" max="13" width="19.7109375" style="65" customWidth="1"/>
    <col min="14" max="14" width="21.7109375" style="65" customWidth="1"/>
    <col min="15" max="16384" width="8.7109375" style="65"/>
  </cols>
  <sheetData>
    <row r="2" spans="1:14" x14ac:dyDescent="0.25">
      <c r="A2" s="65" t="s">
        <v>157</v>
      </c>
    </row>
    <row r="3" spans="1:14" x14ac:dyDescent="0.25">
      <c r="A3" s="31"/>
      <c r="B3" s="31"/>
      <c r="C3" s="31"/>
      <c r="D3" s="31"/>
      <c r="E3" s="32"/>
      <c r="F3" s="33"/>
      <c r="G3" s="33"/>
      <c r="H3" s="31"/>
      <c r="I3" s="33"/>
      <c r="J3" s="33"/>
    </row>
    <row r="4" spans="1:14" x14ac:dyDescent="0.25">
      <c r="A4" s="29">
        <v>1</v>
      </c>
      <c r="B4" s="29">
        <v>2</v>
      </c>
      <c r="C4" s="29">
        <v>3</v>
      </c>
      <c r="D4" s="29">
        <v>4</v>
      </c>
      <c r="E4" s="29">
        <v>5</v>
      </c>
      <c r="F4" s="45" t="s">
        <v>0</v>
      </c>
      <c r="G4" s="45" t="s">
        <v>1</v>
      </c>
      <c r="H4" s="45" t="s">
        <v>2</v>
      </c>
      <c r="I4" s="45" t="s">
        <v>3</v>
      </c>
      <c r="J4" s="34" t="s">
        <v>4</v>
      </c>
      <c r="K4" s="29">
        <v>11</v>
      </c>
      <c r="L4" s="29">
        <v>12</v>
      </c>
      <c r="M4" s="29">
        <v>13</v>
      </c>
      <c r="N4" s="29">
        <v>14</v>
      </c>
    </row>
    <row r="5" spans="1:14" ht="82.5" x14ac:dyDescent="0.25">
      <c r="A5" s="30" t="s">
        <v>5</v>
      </c>
      <c r="B5" s="30" t="s">
        <v>6</v>
      </c>
      <c r="C5" s="30" t="s">
        <v>7</v>
      </c>
      <c r="D5" s="30" t="s">
        <v>8</v>
      </c>
      <c r="E5" s="30" t="s">
        <v>9</v>
      </c>
      <c r="F5" s="34" t="s">
        <v>10</v>
      </c>
      <c r="G5" s="46" t="s">
        <v>11</v>
      </c>
      <c r="H5" s="30" t="s">
        <v>12</v>
      </c>
      <c r="I5" s="34" t="s">
        <v>13</v>
      </c>
      <c r="J5" s="34" t="s">
        <v>14</v>
      </c>
      <c r="K5" s="34" t="s">
        <v>15</v>
      </c>
      <c r="L5" s="34" t="s">
        <v>16</v>
      </c>
      <c r="M5" s="34" t="s">
        <v>17</v>
      </c>
      <c r="N5" s="34" t="s">
        <v>18</v>
      </c>
    </row>
    <row r="6" spans="1:14" x14ac:dyDescent="0.25">
      <c r="A6" s="29">
        <v>1</v>
      </c>
      <c r="B6" s="71" t="s">
        <v>147</v>
      </c>
      <c r="C6" s="29"/>
      <c r="D6" s="30" t="s">
        <v>20</v>
      </c>
      <c r="E6" s="28">
        <v>10</v>
      </c>
      <c r="F6" s="24"/>
      <c r="G6" s="26">
        <f t="shared" ref="G6" si="0">E6*F6</f>
        <v>0</v>
      </c>
      <c r="H6" s="25"/>
      <c r="I6" s="26">
        <f t="shared" ref="I6" si="1">F6+H6*F6</f>
        <v>0</v>
      </c>
      <c r="J6" s="26">
        <f t="shared" ref="J6" si="2">G6+H6*G6</f>
        <v>0</v>
      </c>
      <c r="K6" s="26">
        <f t="shared" ref="K6" si="3">G6*50%</f>
        <v>0</v>
      </c>
      <c r="L6" s="26">
        <f t="shared" ref="L6" si="4">J6*50%</f>
        <v>0</v>
      </c>
      <c r="M6" s="26">
        <f t="shared" ref="M6" si="5">G6+K6</f>
        <v>0</v>
      </c>
      <c r="N6" s="27">
        <f t="shared" ref="N6" si="6">J6+L6</f>
        <v>0</v>
      </c>
    </row>
  </sheetData>
  <pageMargins left="0.25" right="0.25" top="0.75" bottom="0.75" header="0.3" footer="0.3"/>
  <pageSetup paperSize="9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N6"/>
  <sheetViews>
    <sheetView workbookViewId="0">
      <selection activeCell="A2" sqref="A2:B2"/>
    </sheetView>
  </sheetViews>
  <sheetFormatPr defaultColWidth="8.7109375" defaultRowHeight="16.5" x14ac:dyDescent="0.25"/>
  <cols>
    <col min="1" max="1" width="8.7109375" style="65"/>
    <col min="2" max="2" width="48" style="65" customWidth="1"/>
    <col min="3" max="3" width="27.140625" style="65" customWidth="1"/>
    <col min="4" max="5" width="8.7109375" style="65"/>
    <col min="6" max="6" width="15.7109375" style="65" customWidth="1"/>
    <col min="7" max="7" width="17.28515625" style="65" customWidth="1"/>
    <col min="8" max="8" width="8.7109375" style="65"/>
    <col min="9" max="9" width="16.42578125" style="65" customWidth="1"/>
    <col min="10" max="10" width="22.85546875" style="65" customWidth="1"/>
    <col min="11" max="11" width="20.42578125" style="65" customWidth="1"/>
    <col min="12" max="12" width="22.7109375" style="65" customWidth="1"/>
    <col min="13" max="13" width="19.7109375" style="65" customWidth="1"/>
    <col min="14" max="14" width="21.7109375" style="65" customWidth="1"/>
    <col min="15" max="16384" width="8.7109375" style="65"/>
  </cols>
  <sheetData>
    <row r="2" spans="1:14" x14ac:dyDescent="0.25">
      <c r="A2" s="82" t="s">
        <v>60</v>
      </c>
      <c r="B2" s="82"/>
    </row>
    <row r="3" spans="1:14" x14ac:dyDescent="0.25">
      <c r="A3" s="31"/>
      <c r="B3" s="31"/>
      <c r="C3" s="31"/>
      <c r="D3" s="31"/>
      <c r="E3" s="32"/>
      <c r="F3" s="33"/>
      <c r="G3" s="33"/>
      <c r="H3" s="31"/>
      <c r="I3" s="33"/>
      <c r="J3" s="33"/>
    </row>
    <row r="4" spans="1:14" x14ac:dyDescent="0.25">
      <c r="A4" s="29">
        <v>1</v>
      </c>
      <c r="B4" s="29">
        <v>2</v>
      </c>
      <c r="C4" s="29">
        <v>3</v>
      </c>
      <c r="D4" s="29">
        <v>4</v>
      </c>
      <c r="E4" s="29">
        <v>5</v>
      </c>
      <c r="F4" s="45" t="s">
        <v>0</v>
      </c>
      <c r="G4" s="45" t="s">
        <v>1</v>
      </c>
      <c r="H4" s="45" t="s">
        <v>2</v>
      </c>
      <c r="I4" s="45" t="s">
        <v>3</v>
      </c>
      <c r="J4" s="34" t="s">
        <v>4</v>
      </c>
      <c r="K4" s="29">
        <v>11</v>
      </c>
      <c r="L4" s="29">
        <v>12</v>
      </c>
      <c r="M4" s="29">
        <v>13</v>
      </c>
      <c r="N4" s="29">
        <v>14</v>
      </c>
    </row>
    <row r="5" spans="1:14" ht="82.5" x14ac:dyDescent="0.25">
      <c r="A5" s="30" t="s">
        <v>5</v>
      </c>
      <c r="B5" s="30" t="s">
        <v>6</v>
      </c>
      <c r="C5" s="30" t="s">
        <v>7</v>
      </c>
      <c r="D5" s="30" t="s">
        <v>8</v>
      </c>
      <c r="E5" s="30" t="s">
        <v>9</v>
      </c>
      <c r="F5" s="34" t="s">
        <v>10</v>
      </c>
      <c r="G5" s="46" t="s">
        <v>11</v>
      </c>
      <c r="H5" s="30" t="s">
        <v>12</v>
      </c>
      <c r="I5" s="34" t="s">
        <v>13</v>
      </c>
      <c r="J5" s="34" t="s">
        <v>14</v>
      </c>
      <c r="K5" s="34" t="s">
        <v>15</v>
      </c>
      <c r="L5" s="34" t="s">
        <v>16</v>
      </c>
      <c r="M5" s="34" t="s">
        <v>17</v>
      </c>
      <c r="N5" s="34" t="s">
        <v>18</v>
      </c>
    </row>
    <row r="6" spans="1:14" ht="99" x14ac:dyDescent="0.25">
      <c r="A6" s="29">
        <v>1</v>
      </c>
      <c r="B6" s="37" t="s">
        <v>39</v>
      </c>
      <c r="C6" s="29"/>
      <c r="D6" s="30" t="s">
        <v>20</v>
      </c>
      <c r="E6" s="28">
        <v>270</v>
      </c>
      <c r="F6" s="24"/>
      <c r="G6" s="26">
        <f t="shared" ref="G6" si="0">E6*F6</f>
        <v>0</v>
      </c>
      <c r="H6" s="25"/>
      <c r="I6" s="26">
        <f t="shared" ref="I6" si="1">F6+H6*F6</f>
        <v>0</v>
      </c>
      <c r="J6" s="26">
        <f t="shared" ref="J6" si="2">G6+H6*G6</f>
        <v>0</v>
      </c>
      <c r="K6" s="26">
        <f t="shared" ref="K6" si="3">G6*50%</f>
        <v>0</v>
      </c>
      <c r="L6" s="26">
        <f t="shared" ref="L6" si="4">J6*50%</f>
        <v>0</v>
      </c>
      <c r="M6" s="26">
        <f t="shared" ref="M6" si="5">G6+K6</f>
        <v>0</v>
      </c>
      <c r="N6" s="26">
        <f t="shared" ref="N6" si="6">J6+L6</f>
        <v>0</v>
      </c>
    </row>
  </sheetData>
  <mergeCells count="1">
    <mergeCell ref="A2:B2"/>
  </mergeCells>
  <pageMargins left="0.25" right="0.25" top="0.75" bottom="0.75" header="0.3" footer="0.3"/>
  <pageSetup paperSize="9" scale="52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6"/>
  <sheetViews>
    <sheetView tabSelected="1" workbookViewId="0">
      <selection activeCell="A2" sqref="A2:B2"/>
    </sheetView>
  </sheetViews>
  <sheetFormatPr defaultColWidth="8.7109375" defaultRowHeight="16.5" x14ac:dyDescent="0.25"/>
  <cols>
    <col min="1" max="1" width="8.7109375" style="65"/>
    <col min="2" max="2" width="48" style="65" customWidth="1"/>
    <col min="3" max="3" width="26.140625" style="65" customWidth="1"/>
    <col min="4" max="5" width="8.7109375" style="65"/>
    <col min="6" max="6" width="15.7109375" style="65" customWidth="1"/>
    <col min="7" max="7" width="17.28515625" style="65" customWidth="1"/>
    <col min="8" max="8" width="8.7109375" style="65"/>
    <col min="9" max="9" width="16.42578125" style="65" customWidth="1"/>
    <col min="10" max="10" width="22.85546875" style="65" customWidth="1"/>
    <col min="11" max="11" width="20.42578125" style="65" customWidth="1"/>
    <col min="12" max="12" width="22.7109375" style="65" customWidth="1"/>
    <col min="13" max="13" width="19.7109375" style="65" customWidth="1"/>
    <col min="14" max="14" width="21.7109375" style="65" customWidth="1"/>
    <col min="15" max="16384" width="8.7109375" style="65"/>
  </cols>
  <sheetData>
    <row r="2" spans="1:14" x14ac:dyDescent="0.25">
      <c r="A2" s="82" t="s">
        <v>158</v>
      </c>
      <c r="B2" s="82"/>
    </row>
    <row r="3" spans="1:14" x14ac:dyDescent="0.25">
      <c r="A3" s="31"/>
      <c r="B3" s="31"/>
      <c r="C3" s="31"/>
      <c r="D3" s="31"/>
      <c r="E3" s="32"/>
      <c r="F3" s="33"/>
      <c r="G3" s="33"/>
      <c r="H3" s="31"/>
      <c r="I3" s="33"/>
      <c r="J3" s="33"/>
    </row>
    <row r="4" spans="1:14" x14ac:dyDescent="0.25">
      <c r="A4" s="29">
        <v>1</v>
      </c>
      <c r="B4" s="29">
        <v>2</v>
      </c>
      <c r="C4" s="29">
        <v>3</v>
      </c>
      <c r="D4" s="29">
        <v>4</v>
      </c>
      <c r="E4" s="29">
        <v>5</v>
      </c>
      <c r="F4" s="45" t="s">
        <v>0</v>
      </c>
      <c r="G4" s="45" t="s">
        <v>1</v>
      </c>
      <c r="H4" s="45" t="s">
        <v>2</v>
      </c>
      <c r="I4" s="45" t="s">
        <v>3</v>
      </c>
      <c r="J4" s="34" t="s">
        <v>4</v>
      </c>
      <c r="K4" s="29">
        <v>11</v>
      </c>
      <c r="L4" s="29">
        <v>12</v>
      </c>
      <c r="M4" s="29">
        <v>13</v>
      </c>
      <c r="N4" s="29">
        <v>14</v>
      </c>
    </row>
    <row r="5" spans="1:14" ht="82.5" x14ac:dyDescent="0.25">
      <c r="A5" s="30" t="s">
        <v>5</v>
      </c>
      <c r="B5" s="30" t="s">
        <v>6</v>
      </c>
      <c r="C5" s="30" t="s">
        <v>7</v>
      </c>
      <c r="D5" s="30" t="s">
        <v>8</v>
      </c>
      <c r="E5" s="30" t="s">
        <v>9</v>
      </c>
      <c r="F5" s="34" t="s">
        <v>10</v>
      </c>
      <c r="G5" s="46" t="s">
        <v>11</v>
      </c>
      <c r="H5" s="30" t="s">
        <v>12</v>
      </c>
      <c r="I5" s="34" t="s">
        <v>13</v>
      </c>
      <c r="J5" s="34" t="s">
        <v>14</v>
      </c>
      <c r="K5" s="34" t="s">
        <v>15</v>
      </c>
      <c r="L5" s="34" t="s">
        <v>16</v>
      </c>
      <c r="M5" s="34" t="s">
        <v>17</v>
      </c>
      <c r="N5" s="34" t="s">
        <v>18</v>
      </c>
    </row>
    <row r="6" spans="1:14" x14ac:dyDescent="0.25">
      <c r="A6" s="29">
        <v>1</v>
      </c>
      <c r="B6" s="19" t="s">
        <v>61</v>
      </c>
      <c r="C6" s="29"/>
      <c r="D6" s="30" t="s">
        <v>20</v>
      </c>
      <c r="E6" s="28">
        <v>130</v>
      </c>
      <c r="F6" s="24"/>
      <c r="G6" s="26">
        <f t="shared" ref="G6" si="0">E6*F6</f>
        <v>0</v>
      </c>
      <c r="H6" s="25"/>
      <c r="I6" s="26">
        <f t="shared" ref="I6" si="1">F6+H6*F6</f>
        <v>0</v>
      </c>
      <c r="J6" s="26">
        <f t="shared" ref="J6" si="2">G6+H6*G6</f>
        <v>0</v>
      </c>
      <c r="K6" s="26">
        <f t="shared" ref="K6" si="3">G6*50%</f>
        <v>0</v>
      </c>
      <c r="L6" s="26">
        <f t="shared" ref="L6" si="4">J6*50%</f>
        <v>0</v>
      </c>
      <c r="M6" s="26">
        <f t="shared" ref="M6" si="5">G6+K6</f>
        <v>0</v>
      </c>
      <c r="N6" s="26">
        <f t="shared" ref="N6" si="6">J6+L6</f>
        <v>0</v>
      </c>
    </row>
  </sheetData>
  <mergeCells count="1">
    <mergeCell ref="A2:B2"/>
  </mergeCells>
  <pageMargins left="0.25" right="0.25" top="0.75" bottom="0.75" header="0.3" footer="0.3"/>
  <pageSetup paperSize="9" scale="52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N6"/>
  <sheetViews>
    <sheetView workbookViewId="0">
      <selection activeCell="A2" sqref="A2:B2"/>
    </sheetView>
  </sheetViews>
  <sheetFormatPr defaultColWidth="8.7109375" defaultRowHeight="16.5" x14ac:dyDescent="0.25"/>
  <cols>
    <col min="1" max="1" width="8.7109375" style="65"/>
    <col min="2" max="2" width="48" style="65" customWidth="1"/>
    <col min="3" max="3" width="24.28515625" style="65" customWidth="1"/>
    <col min="4" max="5" width="8.7109375" style="65"/>
    <col min="6" max="6" width="15.7109375" style="65" customWidth="1"/>
    <col min="7" max="7" width="17.28515625" style="65" customWidth="1"/>
    <col min="8" max="8" width="8.7109375" style="65"/>
    <col min="9" max="9" width="16.42578125" style="65" customWidth="1"/>
    <col min="10" max="10" width="22.85546875" style="65" customWidth="1"/>
    <col min="11" max="11" width="20.42578125" style="65" customWidth="1"/>
    <col min="12" max="12" width="22.7109375" style="65" customWidth="1"/>
    <col min="13" max="13" width="19.7109375" style="65" customWidth="1"/>
    <col min="14" max="14" width="21.7109375" style="65" customWidth="1"/>
    <col min="15" max="16384" width="8.7109375" style="65"/>
  </cols>
  <sheetData>
    <row r="2" spans="1:14" x14ac:dyDescent="0.25">
      <c r="A2" s="82" t="s">
        <v>62</v>
      </c>
      <c r="B2" s="82"/>
    </row>
    <row r="3" spans="1:14" x14ac:dyDescent="0.25">
      <c r="A3" s="31"/>
      <c r="B3" s="31"/>
      <c r="C3" s="31"/>
      <c r="D3" s="31"/>
      <c r="E3" s="32"/>
      <c r="F3" s="33"/>
      <c r="G3" s="33"/>
      <c r="H3" s="31"/>
      <c r="I3" s="33"/>
      <c r="J3" s="33"/>
    </row>
    <row r="4" spans="1:14" x14ac:dyDescent="0.25">
      <c r="A4" s="29">
        <v>1</v>
      </c>
      <c r="B4" s="29">
        <v>2</v>
      </c>
      <c r="C4" s="29">
        <v>3</v>
      </c>
      <c r="D4" s="29">
        <v>4</v>
      </c>
      <c r="E4" s="29">
        <v>5</v>
      </c>
      <c r="F4" s="45" t="s">
        <v>0</v>
      </c>
      <c r="G4" s="45" t="s">
        <v>1</v>
      </c>
      <c r="H4" s="45" t="s">
        <v>2</v>
      </c>
      <c r="I4" s="45" t="s">
        <v>3</v>
      </c>
      <c r="J4" s="34" t="s">
        <v>4</v>
      </c>
      <c r="K4" s="29">
        <v>11</v>
      </c>
      <c r="L4" s="29">
        <v>12</v>
      </c>
      <c r="M4" s="29">
        <v>13</v>
      </c>
      <c r="N4" s="29">
        <v>14</v>
      </c>
    </row>
    <row r="5" spans="1:14" ht="82.5" x14ac:dyDescent="0.25">
      <c r="A5" s="30" t="s">
        <v>5</v>
      </c>
      <c r="B5" s="30" t="s">
        <v>6</v>
      </c>
      <c r="C5" s="30" t="s">
        <v>7</v>
      </c>
      <c r="D5" s="30" t="s">
        <v>8</v>
      </c>
      <c r="E5" s="30" t="s">
        <v>9</v>
      </c>
      <c r="F5" s="34" t="s">
        <v>10</v>
      </c>
      <c r="G5" s="46" t="s">
        <v>11</v>
      </c>
      <c r="H5" s="30" t="s">
        <v>12</v>
      </c>
      <c r="I5" s="34" t="s">
        <v>13</v>
      </c>
      <c r="J5" s="34" t="s">
        <v>14</v>
      </c>
      <c r="K5" s="34" t="s">
        <v>15</v>
      </c>
      <c r="L5" s="34" t="s">
        <v>16</v>
      </c>
      <c r="M5" s="34" t="s">
        <v>17</v>
      </c>
      <c r="N5" s="34" t="s">
        <v>18</v>
      </c>
    </row>
    <row r="6" spans="1:14" ht="49.5" x14ac:dyDescent="0.25">
      <c r="A6" s="29">
        <v>1</v>
      </c>
      <c r="B6" s="40" t="s">
        <v>63</v>
      </c>
      <c r="C6" s="29"/>
      <c r="D6" s="30" t="s">
        <v>20</v>
      </c>
      <c r="E6" s="28">
        <v>160</v>
      </c>
      <c r="F6" s="24"/>
      <c r="G6" s="26">
        <f t="shared" ref="G6" si="0">E6*F6</f>
        <v>0</v>
      </c>
      <c r="H6" s="25"/>
      <c r="I6" s="26">
        <f t="shared" ref="I6" si="1">F6+H6*F6</f>
        <v>0</v>
      </c>
      <c r="J6" s="26">
        <f t="shared" ref="J6" si="2">G6+H6*G6</f>
        <v>0</v>
      </c>
      <c r="K6" s="26">
        <f t="shared" ref="K6" si="3">G6*50%</f>
        <v>0</v>
      </c>
      <c r="L6" s="26">
        <f t="shared" ref="L6" si="4">J6*50%</f>
        <v>0</v>
      </c>
      <c r="M6" s="26">
        <f t="shared" ref="M6" si="5">G6+K6</f>
        <v>0</v>
      </c>
      <c r="N6" s="26">
        <f t="shared" ref="N6" si="6">J6+L6</f>
        <v>0</v>
      </c>
    </row>
  </sheetData>
  <mergeCells count="1">
    <mergeCell ref="A2:B2"/>
  </mergeCells>
  <pageMargins left="0.25" right="0.25" top="0.75" bottom="0.75" header="0.3" footer="0.3"/>
  <pageSetup paperSize="9" scale="52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6"/>
  <sheetViews>
    <sheetView workbookViewId="0">
      <selection activeCell="B1" sqref="B1"/>
    </sheetView>
  </sheetViews>
  <sheetFormatPr defaultColWidth="47.140625" defaultRowHeight="13.5" x14ac:dyDescent="0.25"/>
  <cols>
    <col min="1" max="1" width="5.5703125" style="6" customWidth="1"/>
    <col min="2" max="2" width="47.140625" style="6"/>
    <col min="3" max="3" width="24" style="6" customWidth="1"/>
    <col min="4" max="4" width="7" style="6" customWidth="1"/>
    <col min="5" max="5" width="7.5703125" style="6" customWidth="1"/>
    <col min="6" max="6" width="14.28515625" style="7" customWidth="1"/>
    <col min="7" max="7" width="20.42578125" style="6" customWidth="1"/>
    <col min="8" max="8" width="7.7109375" style="53" customWidth="1"/>
    <col min="9" max="9" width="20.28515625" style="6" customWidth="1"/>
    <col min="10" max="10" width="19.42578125" style="6" customWidth="1"/>
    <col min="11" max="11" width="27.28515625" style="6" customWidth="1"/>
    <col min="12" max="12" width="20.5703125" style="6" customWidth="1"/>
    <col min="13" max="13" width="23.7109375" style="6" customWidth="1"/>
    <col min="14" max="14" width="26.85546875" style="6" customWidth="1"/>
    <col min="15" max="16384" width="47.140625" style="6"/>
  </cols>
  <sheetData>
    <row r="1" spans="1:15" x14ac:dyDescent="0.25">
      <c r="A1" s="8"/>
      <c r="B1" s="8" t="s">
        <v>70</v>
      </c>
      <c r="C1" s="51"/>
      <c r="D1" s="9"/>
      <c r="E1" s="8"/>
      <c r="F1" s="10"/>
      <c r="G1" s="11"/>
      <c r="H1" s="52"/>
      <c r="I1" s="11"/>
      <c r="J1" s="11"/>
      <c r="K1" s="8"/>
      <c r="L1" s="8"/>
      <c r="M1" s="8"/>
      <c r="N1" s="8"/>
      <c r="O1" s="8"/>
    </row>
    <row r="4" spans="1:15" ht="15" x14ac:dyDescent="0.25">
      <c r="A4" s="54">
        <v>1</v>
      </c>
      <c r="B4" s="54">
        <v>2</v>
      </c>
      <c r="C4" s="54">
        <v>3</v>
      </c>
      <c r="D4" s="54">
        <v>4</v>
      </c>
      <c r="E4" s="54">
        <v>5</v>
      </c>
      <c r="F4" s="55" t="s">
        <v>0</v>
      </c>
      <c r="G4" s="55" t="s">
        <v>1</v>
      </c>
      <c r="H4" s="56" t="s">
        <v>2</v>
      </c>
      <c r="I4" s="55" t="s">
        <v>3</v>
      </c>
      <c r="J4" s="57" t="s">
        <v>4</v>
      </c>
      <c r="K4" s="54">
        <v>11</v>
      </c>
      <c r="L4" s="58">
        <v>12</v>
      </c>
      <c r="M4" s="58">
        <v>13</v>
      </c>
      <c r="N4" s="58">
        <v>14</v>
      </c>
    </row>
    <row r="5" spans="1:15" ht="60" x14ac:dyDescent="0.25">
      <c r="A5" s="54" t="s">
        <v>5</v>
      </c>
      <c r="B5" s="54" t="s">
        <v>6</v>
      </c>
      <c r="C5" s="54" t="s">
        <v>7</v>
      </c>
      <c r="D5" s="54" t="s">
        <v>8</v>
      </c>
      <c r="E5" s="54" t="s">
        <v>9</v>
      </c>
      <c r="F5" s="57" t="s">
        <v>10</v>
      </c>
      <c r="G5" s="59" t="s">
        <v>11</v>
      </c>
      <c r="H5" s="56" t="s">
        <v>12</v>
      </c>
      <c r="I5" s="57" t="s">
        <v>13</v>
      </c>
      <c r="J5" s="57" t="s">
        <v>14</v>
      </c>
      <c r="K5" s="57" t="s">
        <v>15</v>
      </c>
      <c r="L5" s="57" t="s">
        <v>16</v>
      </c>
      <c r="M5" s="57" t="s">
        <v>17</v>
      </c>
      <c r="N5" s="57" t="s">
        <v>18</v>
      </c>
    </row>
    <row r="6" spans="1:15" ht="40.5" x14ac:dyDescent="0.25">
      <c r="A6" s="77">
        <v>1</v>
      </c>
      <c r="B6" s="78" t="s">
        <v>69</v>
      </c>
      <c r="C6" s="79"/>
      <c r="D6" s="77" t="s">
        <v>19</v>
      </c>
      <c r="E6" s="80">
        <v>80</v>
      </c>
      <c r="F6" s="81"/>
      <c r="G6" s="60">
        <f>E6*F6</f>
        <v>0</v>
      </c>
      <c r="H6" s="61"/>
      <c r="I6" s="60">
        <f>F6+H6*F6</f>
        <v>0</v>
      </c>
      <c r="J6" s="60">
        <f>G6+H6*G6</f>
        <v>0</v>
      </c>
      <c r="K6" s="60">
        <f>G6*50%</f>
        <v>0</v>
      </c>
      <c r="L6" s="60">
        <f>J6*50%</f>
        <v>0</v>
      </c>
      <c r="M6" s="60">
        <f>G6+K6</f>
        <v>0</v>
      </c>
      <c r="N6" s="62">
        <f>J6+L6</f>
        <v>0</v>
      </c>
    </row>
  </sheetData>
  <pageMargins left="0.25" right="0.25" top="0.75" bottom="0.75" header="0.3" footer="0.3"/>
  <pageSetup paperSize="9" scale="4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Pakiet nr 1</vt:lpstr>
      <vt:lpstr>Pakiet nr 2</vt:lpstr>
      <vt:lpstr>Pakiet nr 3</vt:lpstr>
      <vt:lpstr>Pakiet nr 4</vt:lpstr>
      <vt:lpstr>Pakiet nr 5</vt:lpstr>
      <vt:lpstr>Pakiet nr 6</vt:lpstr>
      <vt:lpstr>Pakiet nr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Stanek Justyna</dc:creator>
  <dc:description/>
  <cp:lastModifiedBy>Motyka Maja</cp:lastModifiedBy>
  <cp:revision>2</cp:revision>
  <cp:lastPrinted>2025-05-08T07:04:46Z</cp:lastPrinted>
  <dcterms:created xsi:type="dcterms:W3CDTF">2015-06-05T18:19:34Z</dcterms:created>
  <dcterms:modified xsi:type="dcterms:W3CDTF">2025-05-08T07:07:32Z</dcterms:modified>
  <dc:language>pl-PL</dc:language>
</cp:coreProperties>
</file>