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600" windowHeight="9735"/>
  </bookViews>
  <sheets>
    <sheet name="Arkusz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H29" i="1" s="1"/>
  <c r="F30" i="1"/>
  <c r="H30" i="1" s="1"/>
  <c r="F31" i="1"/>
  <c r="H31" i="1" s="1"/>
  <c r="F28" i="1" l="1"/>
  <c r="H28" i="1" s="1"/>
  <c r="F14" i="1" l="1"/>
  <c r="H14" i="1" s="1"/>
  <c r="F15" i="1"/>
  <c r="H15" i="1" s="1"/>
  <c r="F16" i="1"/>
  <c r="H16" i="1" s="1"/>
  <c r="F17" i="1"/>
  <c r="H17" i="1" s="1"/>
  <c r="F18" i="1"/>
  <c r="H18" i="1" s="1"/>
  <c r="F19" i="1"/>
  <c r="H19" i="1" s="1"/>
  <c r="F20" i="1"/>
  <c r="H20" i="1" s="1"/>
  <c r="F21" i="1"/>
  <c r="H21" i="1" s="1"/>
  <c r="F22" i="1"/>
  <c r="H22" i="1" s="1"/>
  <c r="F23" i="1"/>
  <c r="H23" i="1" s="1"/>
  <c r="F24" i="1"/>
  <c r="H24" i="1" s="1"/>
  <c r="F25" i="1"/>
  <c r="H25" i="1" s="1"/>
  <c r="F26" i="1"/>
  <c r="H26" i="1" s="1"/>
  <c r="F27" i="1"/>
  <c r="H27" i="1" s="1"/>
  <c r="F13" i="1" l="1"/>
  <c r="H13" i="1" s="1"/>
  <c r="H32" i="1" s="1"/>
  <c r="F32" i="1" l="1"/>
</calcChain>
</file>

<file path=xl/sharedStrings.xml><?xml version="1.0" encoding="utf-8"?>
<sst xmlns="http://schemas.openxmlformats.org/spreadsheetml/2006/main" count="59" uniqueCount="42">
  <si>
    <t>Załącznik nr 1</t>
  </si>
  <si>
    <t>do umowy nr ……………..………………</t>
  </si>
  <si>
    <t xml:space="preserve">        </t>
  </si>
  <si>
    <t>L.p.</t>
  </si>
  <si>
    <t>Opis przedmiotu zamówienia</t>
  </si>
  <si>
    <t>j.m.</t>
  </si>
  <si>
    <t>Ilość</t>
  </si>
  <si>
    <t>Cena jednostkowa netto</t>
  </si>
  <si>
    <t>Łącznie wartość 
netto</t>
  </si>
  <si>
    <t>% VAT</t>
  </si>
  <si>
    <t>Łącznie wartość brutto</t>
  </si>
  <si>
    <t>Szt.</t>
  </si>
  <si>
    <t>Op.</t>
  </si>
  <si>
    <t>RAZEM WARTOŚĆ:</t>
  </si>
  <si>
    <t>NETTO:</t>
  </si>
  <si>
    <t>BRUTTO:</t>
  </si>
  <si>
    <t xml:space="preserve">Emulsja do infuzji, do podaży dożylnej, ma postać trójkomorowego worka.  Każdy worek zawiera roztwór glukozy z wapniem, emulsję tłuszczową oraz roztwór aminokwasów z elektrolitami. 35% roztwór glukozy 600 ml+11,1% roztwór aminokwasów 600 ml+20% emulsja tłuszczowa 300 ml. Całkowita pojemność 1500 ml, a 4 worki
</t>
  </si>
  <si>
    <r>
      <t xml:space="preserve">Emulsja do infuzji (żywienie pozajelitowe), pakowana 
w worki trójkomorowe o pojemności </t>
    </r>
    <r>
      <rPr>
        <b/>
        <sz val="11"/>
        <color indexed="8"/>
        <rFont val="Calibri"/>
        <family val="2"/>
        <charset val="238"/>
        <scheme val="minor"/>
      </rPr>
      <t>1500ml</t>
    </r>
    <r>
      <rPr>
        <sz val="11"/>
        <color indexed="8"/>
        <rFont val="Calibri"/>
        <family val="2"/>
        <charset val="238"/>
        <scheme val="minor"/>
      </rPr>
      <t xml:space="preserve"> (w tym 300ml emulsji tłuszczowej , 600ml roztworu aminokwasów i 600ml roztworu glukozy), zawartość </t>
    </r>
    <r>
      <rPr>
        <b/>
        <sz val="11"/>
        <color indexed="8"/>
        <rFont val="Calibri"/>
        <family val="2"/>
        <charset val="238"/>
        <scheme val="minor"/>
      </rPr>
      <t>N-5,4g</t>
    </r>
    <r>
      <rPr>
        <sz val="11"/>
        <color indexed="8"/>
        <rFont val="Calibri"/>
        <family val="2"/>
        <charset val="238"/>
        <scheme val="minor"/>
      </rPr>
      <t>. Całkowita wartość  energetyczna  910 kcal, a 4 worki</t>
    </r>
  </si>
  <si>
    <r>
      <t xml:space="preserve">Roztwór Nacl 0,9% do przepłukiwania ran w opakowaniu typu flakon-ampułka . Każdy pojedynczy flakon-ampułka </t>
    </r>
    <r>
      <rPr>
        <b/>
        <sz val="11"/>
        <color indexed="8"/>
        <rFont val="Calibri"/>
        <family val="2"/>
        <charset val="238"/>
        <scheme val="minor"/>
      </rPr>
      <t xml:space="preserve"> </t>
    </r>
    <r>
      <rPr>
        <b/>
        <u/>
        <sz val="11"/>
        <color indexed="8"/>
        <rFont val="Calibri"/>
        <family val="2"/>
        <charset val="238"/>
        <scheme val="minor"/>
      </rPr>
      <t>pakowany osobno</t>
    </r>
    <r>
      <rPr>
        <b/>
        <sz val="11"/>
        <color indexed="8"/>
        <rFont val="Calibri"/>
        <family val="2"/>
        <charset val="238"/>
        <scheme val="minor"/>
      </rPr>
      <t xml:space="preserve"> </t>
    </r>
    <r>
      <rPr>
        <sz val="11"/>
        <color indexed="8"/>
        <rFont val="Calibri"/>
        <family val="2"/>
        <charset val="238"/>
        <scheme val="minor"/>
      </rPr>
      <t xml:space="preserve">, w sposób  gwarantujący </t>
    </r>
    <r>
      <rPr>
        <b/>
        <sz val="11"/>
        <color indexed="8"/>
        <rFont val="Calibri"/>
        <family val="2"/>
        <charset val="238"/>
        <scheme val="minor"/>
      </rPr>
      <t xml:space="preserve">sterylność </t>
    </r>
    <r>
      <rPr>
        <sz val="11"/>
        <color indexed="8"/>
        <rFont val="Calibri"/>
        <family val="2"/>
        <charset val="238"/>
        <scheme val="minor"/>
      </rPr>
      <t xml:space="preserve"> również zewnętrznej strony flakonu., o pojemności 500ml, a 10 butelek</t>
    </r>
  </si>
  <si>
    <r>
      <t xml:space="preserve">                                                                                                                                                                            </t>
    </r>
    <r>
      <rPr>
        <b/>
        <sz val="11"/>
        <rFont val="Calibri"/>
        <family val="2"/>
        <charset val="238"/>
        <scheme val="minor"/>
      </rPr>
      <t xml:space="preserve">                                                       z dnia……………………….........................</t>
    </r>
  </si>
  <si>
    <t>Koncentrat do sporządzania roztworu do infuzji a 10 ml 10 amp. Zawiera 9 niezbędnych pierwiastków śladowych: Cynk (Zn) 10 000 μg, Miedź (Cu) 300 μg, Mangan (Mn) 55 μg, Fluor (F) 950 μg, Jod (I) 130 μg, Selen (Se) 70 μg, Molibden (Mo) 20 μg, Chrom (Cr) 10 μg, Żelazo (Fe) 1000 μg). Osmolarność: 60 do 100 mOsm/L. Lek stosowany jest w celu dostarczenia pierwiastków śladowych u dorosłych pacjentów, wymagających żywienia dożylnego.</t>
  </si>
  <si>
    <t xml:space="preserve">                                </t>
  </si>
  <si>
    <t>z dnia: ……………..…………………….</t>
  </si>
  <si>
    <t xml:space="preserve">Wykonawca zobowiązuje się dostarczyć i wnieść przedmiot zamówienia do Apteki Szpitalnej mieszczącej się w siedzibie Zamawiającego, w terminie następnego dnia od daty złożenia zamówienia w dniach od poniedziałku do piątku w godzinach od 7:00 do 10:00. Zamówienia ze znakiem PILNE będą realizowane w ciągu 8  godzin od chwili złożenia zamówienia.
</t>
  </si>
  <si>
    <t>Woda do wstrzykiwań 500ml, butelka/worek stojący z dwoma różnymi portami</t>
  </si>
  <si>
    <t>Zadanie nr 1</t>
  </si>
  <si>
    <t>Nazwa handlowa, ilość sztuk w opakowaniu</t>
  </si>
  <si>
    <t>Natrium chloratum 0,9% a 100ml płaska butelka/worek wolnostojący, z systemem dwóch niezależnych wejść, butelka z  lekkiego, trwałego tworzywa polipropylenowego w pełni przejrzystego. Preparaty mogą być podawane kobietom w okresie ciąży i podczas karmienia piersią.</t>
  </si>
  <si>
    <t xml:space="preserve">Natrium chloratum 0,9% a 250ml płaska butelka/worek wolnostojacy z systemem dwóch niezależnych wejśc, butelka z  lekkiego, trwałego tworzywa polipropylenowego w pełni przejrzystego. Preparaty mogą być podawane kobietom w okresie ciąży i podczas karmienia piersią </t>
  </si>
  <si>
    <t xml:space="preserve">Natrium chloratum 0,9% a 500ml płaska butelka wolnostojaca z systemem dwóch niezależnych wejść, butelka/worek z lekkiego, trwałego tworzywa polipropylenowego w pełni przejrzystego. Preparaty mogą być podawane kobietom w okresie ciąży i podczas karmienia piersią </t>
  </si>
  <si>
    <t>Glukoza 5% a 100ml płaska butelka/worek wolnostojący 
z systemem dwóch niezależnych wejść, butelka z  lekkiego, trwałego tworzywa polipropylenowego 
w pełni przejrzystego</t>
  </si>
  <si>
    <t>Glukoza 5% a 500ml płaska butelka/worek wolnostojacy 
z systemem dwóch niezależnych wejść</t>
  </si>
  <si>
    <t>Glukoza 5% et natrii chlorati 0,9% 2:1 a 500 ml płaska butelka/worek wolnostojący z systemem dwóch niezależnych wejść</t>
  </si>
  <si>
    <t xml:space="preserve">Natrium chloratum 0,9% a 1000ml, płaska butelka/worek z tworzywa,wolnostojąca, z systemem dwóch niezależnych wejść
</t>
  </si>
  <si>
    <r>
      <t xml:space="preserve">Płyn Ringera a 500ml płaska butelka/worek z systemem dwóch niezależnych wejść, w składzie </t>
    </r>
    <r>
      <rPr>
        <u/>
        <sz val="11"/>
        <color indexed="8"/>
        <rFont val="Calibri"/>
        <family val="2"/>
        <charset val="238"/>
        <scheme val="minor"/>
      </rPr>
      <t>niezawierający</t>
    </r>
    <r>
      <rPr>
        <sz val="11"/>
        <color indexed="8"/>
        <rFont val="Calibri"/>
        <family val="2"/>
        <charset val="238"/>
        <scheme val="minor"/>
      </rPr>
      <t xml:space="preserve"> mleczanu sodu</t>
    </r>
  </si>
  <si>
    <r>
      <t>Izojonowy i izotoniczny płyn wieloelektrolitowy bez jonów wapnia o zoptymalizowanym składzie a</t>
    </r>
    <r>
      <rPr>
        <b/>
        <sz val="11"/>
        <color indexed="8"/>
        <rFont val="Calibri"/>
        <family val="2"/>
        <charset val="238"/>
        <scheme val="minor"/>
      </rPr>
      <t xml:space="preserve"> 500ml</t>
    </r>
    <r>
      <rPr>
        <sz val="11"/>
        <color indexed="8"/>
        <rFont val="Calibri"/>
        <family val="2"/>
        <charset val="238"/>
        <scheme val="minor"/>
      </rPr>
      <t xml:space="preserve"> płaska butelka/worek wolnostojacy z systemem dwóch niezależnych wejść, w składzie </t>
    </r>
    <r>
      <rPr>
        <b/>
        <u/>
        <sz val="11"/>
        <color indexed="8"/>
        <rFont val="Calibri"/>
        <family val="2"/>
        <charset val="238"/>
        <scheme val="minor"/>
      </rPr>
      <t>niezawierający</t>
    </r>
    <r>
      <rPr>
        <b/>
        <sz val="11"/>
        <color indexed="8"/>
        <rFont val="Calibri"/>
        <family val="2"/>
        <charset val="238"/>
        <scheme val="minor"/>
      </rPr>
      <t xml:space="preserve">  mleczanu sodu, bilansowany octanami i jabłczanami, a 20 butelek/worków</t>
    </r>
    <r>
      <rPr>
        <sz val="11"/>
        <color indexed="8"/>
        <rFont val="Calibri"/>
        <family val="2"/>
        <charset val="238"/>
        <scheme val="minor"/>
      </rPr>
      <t xml:space="preserve">
</t>
    </r>
  </si>
  <si>
    <r>
      <t xml:space="preserve">Izojonowy i izotoniczny płyn wieloelektrolitowy bez jonów wapnia o zoptymalizowanym składzie a </t>
    </r>
    <r>
      <rPr>
        <b/>
        <sz val="11"/>
        <color indexed="8"/>
        <rFont val="Calibri"/>
        <family val="2"/>
        <charset val="238"/>
        <scheme val="minor"/>
      </rPr>
      <t>1000ml</t>
    </r>
    <r>
      <rPr>
        <sz val="11"/>
        <color indexed="8"/>
        <rFont val="Calibri"/>
        <family val="2"/>
        <charset val="238"/>
        <scheme val="minor"/>
      </rPr>
      <t xml:space="preserve"> płaska butelka/worek wolnostojacy z systemem dwóch niezależnych wejść, w składzie </t>
    </r>
    <r>
      <rPr>
        <b/>
        <u/>
        <sz val="11"/>
        <color indexed="8"/>
        <rFont val="Calibri"/>
        <family val="2"/>
        <charset val="238"/>
        <scheme val="minor"/>
      </rPr>
      <t>niezawierający</t>
    </r>
    <r>
      <rPr>
        <b/>
        <sz val="11"/>
        <color indexed="8"/>
        <rFont val="Calibri"/>
        <family val="2"/>
        <charset val="238"/>
        <scheme val="minor"/>
      </rPr>
      <t xml:space="preserve">  mleczanu sodu, </t>
    </r>
    <r>
      <rPr>
        <sz val="11"/>
        <color indexed="8"/>
        <rFont val="Calibri"/>
        <family val="2"/>
        <charset val="238"/>
        <scheme val="minor"/>
      </rPr>
      <t xml:space="preserve">bilansowany octanami i jabłczanami, </t>
    </r>
    <r>
      <rPr>
        <b/>
        <sz val="11"/>
        <color indexed="8"/>
        <rFont val="Calibri"/>
        <family val="2"/>
        <charset val="238"/>
        <scheme val="minor"/>
      </rPr>
      <t>a 10 butelek/worków</t>
    </r>
  </si>
  <si>
    <t>4% Żelatyna w pełni sukcynylowana bilansowana octanami z zawartoscia Ca, butelka o pojemności 500ml, a 10 butelek</t>
  </si>
  <si>
    <t>Roztwór glukozy do infuzji 100mg/ml a 250ml w butelce/worku</t>
  </si>
  <si>
    <t>Proszek do sporządzania roztworu do wstrzykiwań i infuzji; 1 fiol. zawiera: 3500 j.m. wit. A, 220 j.m. wit. D3, 11,2 j.m. wit. E, 125 mg wit. C, 3,51 mg wit. B1, 4,14 mg wit. B2, 4,53 mg wit. B6, 6 µg wit. B12, 0,414 mg kwasu foliowego, 17,25 mg kwasu pantotenowego, 0,069 mg biotyny, 46 mg wit. PP; a 10 fiol.</t>
  </si>
  <si>
    <t xml:space="preserve">100 ml emulsji zawiera 20 g mieszaniny oczyszczonych olejów: z oliwek (ok. 80%) i sojowego (ok. 20%); w tym 4 g niezbędnych kwasów tłuszczowych. </t>
  </si>
  <si>
    <t>ZAKUP WRAZ Z DOSTAWĄ PŁYNÓW INFUZYJNYCH - PAKIET 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</si>
</sst>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8" x14ac:knownFonts="1">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u/>
      <sz val="11"/>
      <color indexed="8"/>
      <name val="Calibri"/>
      <family val="2"/>
      <charset val="238"/>
      <scheme val="minor"/>
    </font>
    <font>
      <b/>
      <u/>
      <sz val="11"/>
      <color indexed="8"/>
      <name val="Calibri"/>
      <family val="2"/>
      <charset val="23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Font="1" applyAlignment="1">
      <alignment horizontal="left" vertical="center" wrapText="1"/>
    </xf>
    <xf numFmtId="0" fontId="0" fillId="0" borderId="0" xfId="0" applyAlignment="1">
      <alignment horizontal="left" wrapText="1"/>
    </xf>
    <xf numFmtId="0" fontId="0" fillId="0" borderId="0" xfId="0" applyFont="1"/>
    <xf numFmtId="0" fontId="2" fillId="0" borderId="0" xfId="0" applyFont="1" applyAlignment="1">
      <alignment vertical="center"/>
    </xf>
    <xf numFmtId="0" fontId="2" fillId="0" borderId="0" xfId="0" applyFont="1" applyAlignment="1"/>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2"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2" fontId="1" fillId="0" borderId="1" xfId="0" applyNumberFormat="1" applyFont="1" applyBorder="1" applyAlignment="1">
      <alignment vertical="center" wrapText="1"/>
    </xf>
    <xf numFmtId="0" fontId="3" fillId="0" borderId="1" xfId="0" applyFont="1" applyBorder="1" applyAlignment="1">
      <alignment vertical="center"/>
    </xf>
    <xf numFmtId="2" fontId="3" fillId="0" borderId="1" xfId="0" applyNumberFormat="1" applyFont="1" applyBorder="1" applyAlignment="1">
      <alignment vertical="center" wrapText="1"/>
    </xf>
    <xf numFmtId="2" fontId="3" fillId="0" borderId="2" xfId="0" applyNumberFormat="1" applyFont="1" applyBorder="1" applyAlignment="1">
      <alignment vertical="center" wrapText="1"/>
    </xf>
    <xf numFmtId="0" fontId="2" fillId="0" borderId="0" xfId="0" applyFont="1" applyAlignment="1">
      <alignment vertical="center"/>
    </xf>
    <xf numFmtId="0" fontId="2" fillId="0" borderId="0" xfId="0" applyFont="1" applyAlignment="1">
      <alignment vertical="center"/>
    </xf>
    <xf numFmtId="2" fontId="2" fillId="2" borderId="1" xfId="0" applyNumberFormat="1" applyFont="1" applyFill="1" applyBorder="1" applyAlignment="1">
      <alignment vertical="center" wrapText="1"/>
    </xf>
    <xf numFmtId="2" fontId="3" fillId="2" borderId="1" xfId="0" applyNumberFormat="1" applyFont="1" applyFill="1" applyBorder="1" applyAlignment="1">
      <alignment vertical="center" wrapText="1"/>
    </xf>
    <xf numFmtId="0" fontId="3" fillId="0" borderId="0" xfId="0" applyFont="1" applyAlignment="1">
      <alignment horizontal="right" vertical="center"/>
    </xf>
    <xf numFmtId="164" fontId="3" fillId="0" borderId="1" xfId="0" applyNumberFormat="1" applyFont="1" applyBorder="1" applyAlignment="1">
      <alignment vertical="center" wrapText="1"/>
    </xf>
    <xf numFmtId="164" fontId="2" fillId="0" borderId="1" xfId="0" applyNumberFormat="1" applyFont="1" applyBorder="1" applyAlignment="1">
      <alignment vertical="center" wrapText="1"/>
    </xf>
    <xf numFmtId="2" fontId="2" fillId="0" borderId="1" xfId="0" applyNumberFormat="1" applyFont="1" applyFill="1" applyBorder="1" applyAlignment="1">
      <alignment vertical="center" wrapText="1"/>
    </xf>
    <xf numFmtId="0" fontId="4" fillId="0" borderId="1" xfId="0" applyFont="1" applyBorder="1" applyAlignment="1">
      <alignment vertical="top" wrapText="1"/>
    </xf>
    <xf numFmtId="0" fontId="2" fillId="0" borderId="0" xfId="0" applyFont="1" applyAlignment="1">
      <alignment horizontal="right" vertical="center"/>
    </xf>
    <xf numFmtId="0" fontId="2" fillId="0" borderId="0" xfId="0" applyFont="1" applyAlignment="1">
      <alignment horizontal="right"/>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workbookViewId="0">
      <selection activeCell="L11" sqref="L11"/>
    </sheetView>
  </sheetViews>
  <sheetFormatPr defaultRowHeight="15" x14ac:dyDescent="0.25"/>
  <cols>
    <col min="1" max="1" width="5.140625" customWidth="1"/>
    <col min="2" max="2" width="49.85546875" customWidth="1"/>
    <col min="5" max="5" width="14" customWidth="1"/>
    <col min="6" max="6" width="17.42578125" customWidth="1"/>
    <col min="7" max="7" width="8.85546875" customWidth="1"/>
    <col min="8" max="8" width="15.140625" customWidth="1"/>
    <col min="9" max="9" width="19" customWidth="1"/>
  </cols>
  <sheetData>
    <row r="1" spans="1:9" s="4" customFormat="1" ht="12.75" customHeight="1" x14ac:dyDescent="0.25">
      <c r="G1" s="25"/>
      <c r="H1" s="25"/>
      <c r="I1" s="25"/>
    </row>
    <row r="2" spans="1:9" s="4" customFormat="1" ht="12.75" customHeight="1" x14ac:dyDescent="0.25">
      <c r="G2" s="25"/>
      <c r="H2" s="25"/>
      <c r="I2" s="25"/>
    </row>
    <row r="3" spans="1:9" s="4" customFormat="1" ht="14.25" customHeight="1" x14ac:dyDescent="0.25">
      <c r="G3" s="25"/>
      <c r="H3" s="25"/>
      <c r="I3" s="25"/>
    </row>
    <row r="4" spans="1:9" s="5" customFormat="1" ht="24" customHeight="1" x14ac:dyDescent="0.25">
      <c r="G4" s="26" t="s">
        <v>0</v>
      </c>
      <c r="H4" s="26"/>
      <c r="I4" s="26"/>
    </row>
    <row r="5" spans="1:9" s="5" customFormat="1" ht="12.75" customHeight="1" x14ac:dyDescent="0.25">
      <c r="G5" s="26" t="s">
        <v>1</v>
      </c>
      <c r="H5" s="26"/>
      <c r="I5" s="26"/>
    </row>
    <row r="6" spans="1:9" s="16" customFormat="1" ht="15" customHeight="1" x14ac:dyDescent="0.25">
      <c r="A6" s="16" t="s">
        <v>19</v>
      </c>
      <c r="F6" s="16" t="s">
        <v>21</v>
      </c>
      <c r="G6" s="25" t="s">
        <v>22</v>
      </c>
      <c r="H6" s="25"/>
      <c r="I6" s="25"/>
    </row>
    <row r="7" spans="1:9" s="17" customFormat="1" x14ac:dyDescent="0.25">
      <c r="A7" s="17" t="s">
        <v>2</v>
      </c>
      <c r="I7" s="20" t="s">
        <v>25</v>
      </c>
    </row>
    <row r="8" spans="1:9" s="4" customFormat="1" ht="13.5" customHeight="1" x14ac:dyDescent="0.25"/>
    <row r="9" spans="1:9" s="4" customFormat="1" ht="17.25" customHeight="1" x14ac:dyDescent="0.25">
      <c r="A9" s="28" t="s">
        <v>41</v>
      </c>
      <c r="B9" s="28"/>
      <c r="C9" s="28"/>
      <c r="D9" s="28"/>
      <c r="E9" s="28"/>
      <c r="F9" s="28"/>
      <c r="G9" s="28"/>
      <c r="H9" s="28"/>
      <c r="I9" s="28"/>
    </row>
    <row r="10" spans="1:9" s="4" customFormat="1" ht="14.25" customHeight="1" x14ac:dyDescent="0.25"/>
    <row r="11" spans="1:9" s="4" customFormat="1" ht="44.25" customHeight="1" x14ac:dyDescent="0.25">
      <c r="A11" s="6" t="s">
        <v>3</v>
      </c>
      <c r="B11" s="6" t="s">
        <v>4</v>
      </c>
      <c r="C11" s="6" t="s">
        <v>5</v>
      </c>
      <c r="D11" s="6" t="s">
        <v>6</v>
      </c>
      <c r="E11" s="6" t="s">
        <v>7</v>
      </c>
      <c r="F11" s="6" t="s">
        <v>8</v>
      </c>
      <c r="G11" s="6" t="s">
        <v>9</v>
      </c>
      <c r="H11" s="6" t="s">
        <v>10</v>
      </c>
      <c r="I11" s="6" t="s">
        <v>26</v>
      </c>
    </row>
    <row r="12" spans="1:9" s="4" customFormat="1" ht="16.5" customHeight="1" x14ac:dyDescent="0.25">
      <c r="A12" s="6">
        <v>1</v>
      </c>
      <c r="B12" s="6">
        <v>2</v>
      </c>
      <c r="C12" s="6">
        <v>3</v>
      </c>
      <c r="D12" s="6">
        <v>4</v>
      </c>
      <c r="E12" s="6">
        <v>5</v>
      </c>
      <c r="F12" s="6">
        <v>6</v>
      </c>
      <c r="G12" s="6">
        <v>7</v>
      </c>
      <c r="H12" s="6">
        <v>8</v>
      </c>
      <c r="I12" s="6">
        <v>9</v>
      </c>
    </row>
    <row r="13" spans="1:9" s="4" customFormat="1" ht="30" x14ac:dyDescent="0.25">
      <c r="A13" s="7">
        <v>1</v>
      </c>
      <c r="B13" s="8" t="s">
        <v>24</v>
      </c>
      <c r="C13" s="7" t="s">
        <v>11</v>
      </c>
      <c r="D13" s="7">
        <v>3000</v>
      </c>
      <c r="E13" s="9"/>
      <c r="F13" s="22">
        <f>ROUND(D13*E13,2)</f>
        <v>0</v>
      </c>
      <c r="G13" s="11"/>
      <c r="H13" s="22">
        <f>ROUND(F13*G13/100+F13,2)</f>
        <v>0</v>
      </c>
      <c r="I13" s="12"/>
    </row>
    <row r="14" spans="1:9" s="4" customFormat="1" ht="90" x14ac:dyDescent="0.25">
      <c r="A14" s="7">
        <v>2</v>
      </c>
      <c r="B14" s="8" t="s">
        <v>17</v>
      </c>
      <c r="C14" s="7" t="s">
        <v>12</v>
      </c>
      <c r="D14" s="7">
        <v>14</v>
      </c>
      <c r="E14" s="9"/>
      <c r="F14" s="22">
        <f t="shared" ref="F14:F31" si="0">ROUND(D14*E14,2)</f>
        <v>0</v>
      </c>
      <c r="G14" s="11"/>
      <c r="H14" s="22">
        <f t="shared" ref="H14:H31" si="1">ROUND(F14*G14/100+F14,2)</f>
        <v>0</v>
      </c>
      <c r="I14" s="10"/>
    </row>
    <row r="15" spans="1:9" s="4" customFormat="1" ht="110.25" customHeight="1" x14ac:dyDescent="0.25">
      <c r="A15" s="7">
        <v>3</v>
      </c>
      <c r="B15" s="24" t="s">
        <v>16</v>
      </c>
      <c r="C15" s="7" t="s">
        <v>12</v>
      </c>
      <c r="D15" s="7">
        <v>10</v>
      </c>
      <c r="E15" s="9"/>
      <c r="F15" s="22">
        <f t="shared" si="0"/>
        <v>0</v>
      </c>
      <c r="G15" s="11"/>
      <c r="H15" s="22">
        <f t="shared" si="1"/>
        <v>0</v>
      </c>
      <c r="I15" s="10"/>
    </row>
    <row r="16" spans="1:9" s="4" customFormat="1" ht="75" x14ac:dyDescent="0.25">
      <c r="A16" s="7">
        <v>4</v>
      </c>
      <c r="B16" s="8" t="s">
        <v>30</v>
      </c>
      <c r="C16" s="7" t="s">
        <v>11</v>
      </c>
      <c r="D16" s="7">
        <v>400</v>
      </c>
      <c r="E16" s="9"/>
      <c r="F16" s="22">
        <f t="shared" si="0"/>
        <v>0</v>
      </c>
      <c r="G16" s="11"/>
      <c r="H16" s="22">
        <f t="shared" si="1"/>
        <v>0</v>
      </c>
      <c r="I16" s="12"/>
    </row>
    <row r="17" spans="1:9" s="4" customFormat="1" ht="45" x14ac:dyDescent="0.25">
      <c r="A17" s="7">
        <v>5</v>
      </c>
      <c r="B17" s="8" t="s">
        <v>31</v>
      </c>
      <c r="C17" s="7" t="s">
        <v>11</v>
      </c>
      <c r="D17" s="7">
        <v>100</v>
      </c>
      <c r="E17" s="9"/>
      <c r="F17" s="22">
        <f t="shared" si="0"/>
        <v>0</v>
      </c>
      <c r="G17" s="11"/>
      <c r="H17" s="22">
        <f t="shared" si="1"/>
        <v>0</v>
      </c>
      <c r="I17" s="12"/>
    </row>
    <row r="18" spans="1:9" s="4" customFormat="1" ht="45" x14ac:dyDescent="0.25">
      <c r="A18" s="7">
        <v>6</v>
      </c>
      <c r="B18" s="8" t="s">
        <v>32</v>
      </c>
      <c r="C18" s="7" t="s">
        <v>11</v>
      </c>
      <c r="D18" s="7">
        <v>150</v>
      </c>
      <c r="E18" s="9"/>
      <c r="F18" s="22">
        <f t="shared" si="0"/>
        <v>0</v>
      </c>
      <c r="G18" s="11"/>
      <c r="H18" s="22">
        <f t="shared" si="1"/>
        <v>0</v>
      </c>
      <c r="I18" s="12"/>
    </row>
    <row r="19" spans="1:9" s="3" customFormat="1" ht="60" x14ac:dyDescent="0.25">
      <c r="A19" s="7">
        <v>7</v>
      </c>
      <c r="B19" s="8" t="s">
        <v>33</v>
      </c>
      <c r="C19" s="7" t="s">
        <v>11</v>
      </c>
      <c r="D19" s="7">
        <v>2500</v>
      </c>
      <c r="E19" s="9"/>
      <c r="F19" s="22">
        <f t="shared" si="0"/>
        <v>0</v>
      </c>
      <c r="G19" s="11"/>
      <c r="H19" s="22">
        <f t="shared" si="1"/>
        <v>0</v>
      </c>
      <c r="I19" s="12"/>
    </row>
    <row r="20" spans="1:9" s="3" customFormat="1" ht="90" x14ac:dyDescent="0.25">
      <c r="A20" s="7">
        <v>8</v>
      </c>
      <c r="B20" s="8" t="s">
        <v>27</v>
      </c>
      <c r="C20" s="7" t="s">
        <v>11</v>
      </c>
      <c r="D20" s="7">
        <v>10000</v>
      </c>
      <c r="E20" s="9"/>
      <c r="F20" s="22">
        <f t="shared" si="0"/>
        <v>0</v>
      </c>
      <c r="G20" s="11"/>
      <c r="H20" s="22">
        <f t="shared" si="1"/>
        <v>0</v>
      </c>
      <c r="I20" s="12"/>
    </row>
    <row r="21" spans="1:9" s="3" customFormat="1" ht="90" x14ac:dyDescent="0.25">
      <c r="A21" s="7">
        <v>9</v>
      </c>
      <c r="B21" s="8" t="s">
        <v>28</v>
      </c>
      <c r="C21" s="7" t="s">
        <v>11</v>
      </c>
      <c r="D21" s="7">
        <v>12000</v>
      </c>
      <c r="E21" s="9"/>
      <c r="F21" s="22">
        <f t="shared" si="0"/>
        <v>0</v>
      </c>
      <c r="G21" s="11"/>
      <c r="H21" s="22">
        <f t="shared" si="1"/>
        <v>0</v>
      </c>
      <c r="I21" s="12"/>
    </row>
    <row r="22" spans="1:9" s="3" customFormat="1" ht="90" x14ac:dyDescent="0.25">
      <c r="A22" s="7">
        <v>10</v>
      </c>
      <c r="B22" s="8" t="s">
        <v>29</v>
      </c>
      <c r="C22" s="7" t="s">
        <v>11</v>
      </c>
      <c r="D22" s="7">
        <v>1000</v>
      </c>
      <c r="E22" s="9"/>
      <c r="F22" s="22">
        <f t="shared" si="0"/>
        <v>0</v>
      </c>
      <c r="G22" s="11"/>
      <c r="H22" s="22">
        <f t="shared" si="1"/>
        <v>0</v>
      </c>
      <c r="I22" s="12"/>
    </row>
    <row r="23" spans="1:9" s="3" customFormat="1" ht="45" x14ac:dyDescent="0.25">
      <c r="A23" s="7">
        <v>11</v>
      </c>
      <c r="B23" s="8" t="s">
        <v>34</v>
      </c>
      <c r="C23" s="7" t="s">
        <v>11</v>
      </c>
      <c r="D23" s="7">
        <v>3000</v>
      </c>
      <c r="E23" s="9"/>
      <c r="F23" s="22">
        <f t="shared" si="0"/>
        <v>0</v>
      </c>
      <c r="G23" s="11"/>
      <c r="H23" s="22">
        <f t="shared" si="1"/>
        <v>0</v>
      </c>
      <c r="I23" s="12"/>
    </row>
    <row r="24" spans="1:9" s="3" customFormat="1" ht="90" x14ac:dyDescent="0.25">
      <c r="A24" s="7">
        <v>12</v>
      </c>
      <c r="B24" s="8" t="s">
        <v>36</v>
      </c>
      <c r="C24" s="7" t="s">
        <v>12</v>
      </c>
      <c r="D24" s="7">
        <v>30</v>
      </c>
      <c r="E24" s="9"/>
      <c r="F24" s="22">
        <f t="shared" si="0"/>
        <v>0</v>
      </c>
      <c r="G24" s="11"/>
      <c r="H24" s="22">
        <f t="shared" si="1"/>
        <v>0</v>
      </c>
      <c r="I24" s="19"/>
    </row>
    <row r="25" spans="1:9" s="3" customFormat="1" ht="93" customHeight="1" x14ac:dyDescent="0.25">
      <c r="A25" s="7">
        <v>13</v>
      </c>
      <c r="B25" s="24" t="s">
        <v>35</v>
      </c>
      <c r="C25" s="7" t="s">
        <v>12</v>
      </c>
      <c r="D25" s="7">
        <v>350</v>
      </c>
      <c r="E25" s="9"/>
      <c r="F25" s="22">
        <f t="shared" si="0"/>
        <v>0</v>
      </c>
      <c r="G25" s="11"/>
      <c r="H25" s="22">
        <f t="shared" si="1"/>
        <v>0</v>
      </c>
      <c r="I25" s="19"/>
    </row>
    <row r="26" spans="1:9" s="3" customFormat="1" ht="93" customHeight="1" x14ac:dyDescent="0.25">
      <c r="A26" s="7">
        <v>14</v>
      </c>
      <c r="B26" s="8" t="s">
        <v>18</v>
      </c>
      <c r="C26" s="7" t="s">
        <v>12</v>
      </c>
      <c r="D26" s="7">
        <v>35</v>
      </c>
      <c r="E26" s="9"/>
      <c r="F26" s="22">
        <f t="shared" si="0"/>
        <v>0</v>
      </c>
      <c r="G26" s="11"/>
      <c r="H26" s="22">
        <f t="shared" si="1"/>
        <v>0</v>
      </c>
      <c r="I26" s="10"/>
    </row>
    <row r="27" spans="1:9" s="3" customFormat="1" ht="58.5" customHeight="1" x14ac:dyDescent="0.25">
      <c r="A27" s="7">
        <v>15</v>
      </c>
      <c r="B27" s="8" t="s">
        <v>37</v>
      </c>
      <c r="C27" s="7" t="s">
        <v>12</v>
      </c>
      <c r="D27" s="7">
        <v>3</v>
      </c>
      <c r="E27" s="9"/>
      <c r="F27" s="22">
        <f t="shared" si="0"/>
        <v>0</v>
      </c>
      <c r="G27" s="11"/>
      <c r="H27" s="22">
        <f t="shared" si="1"/>
        <v>0</v>
      </c>
      <c r="I27" s="10"/>
    </row>
    <row r="28" spans="1:9" s="3" customFormat="1" ht="40.5" customHeight="1" x14ac:dyDescent="0.25">
      <c r="A28" s="7">
        <v>16</v>
      </c>
      <c r="B28" s="8" t="s">
        <v>38</v>
      </c>
      <c r="C28" s="7" t="s">
        <v>11</v>
      </c>
      <c r="D28" s="7">
        <v>80</v>
      </c>
      <c r="E28" s="9"/>
      <c r="F28" s="22">
        <f t="shared" si="0"/>
        <v>0</v>
      </c>
      <c r="G28" s="11"/>
      <c r="H28" s="22">
        <f t="shared" si="1"/>
        <v>0</v>
      </c>
      <c r="I28" s="10"/>
    </row>
    <row r="29" spans="1:9" s="3" customFormat="1" ht="91.5" customHeight="1" x14ac:dyDescent="0.25">
      <c r="A29" s="7">
        <v>17</v>
      </c>
      <c r="B29" s="8" t="s">
        <v>39</v>
      </c>
      <c r="C29" s="7" t="s">
        <v>12</v>
      </c>
      <c r="D29" s="7">
        <v>3</v>
      </c>
      <c r="E29" s="9"/>
      <c r="F29" s="22">
        <f t="shared" si="0"/>
        <v>0</v>
      </c>
      <c r="G29" s="11"/>
      <c r="H29" s="22">
        <f t="shared" si="1"/>
        <v>0</v>
      </c>
      <c r="I29" s="23"/>
    </row>
    <row r="30" spans="1:9" s="3" customFormat="1" ht="49.5" customHeight="1" x14ac:dyDescent="0.25">
      <c r="A30" s="7">
        <v>18</v>
      </c>
      <c r="B30" s="8" t="s">
        <v>40</v>
      </c>
      <c r="C30" s="7" t="s">
        <v>12</v>
      </c>
      <c r="D30" s="7">
        <v>2</v>
      </c>
      <c r="E30" s="9"/>
      <c r="F30" s="22">
        <f t="shared" si="0"/>
        <v>0</v>
      </c>
      <c r="G30" s="11"/>
      <c r="H30" s="22">
        <f t="shared" si="1"/>
        <v>0</v>
      </c>
      <c r="I30" s="23"/>
    </row>
    <row r="31" spans="1:9" s="3" customFormat="1" ht="138.75" customHeight="1" x14ac:dyDescent="0.25">
      <c r="A31" s="7">
        <v>19</v>
      </c>
      <c r="B31" s="8" t="s">
        <v>20</v>
      </c>
      <c r="C31" s="7" t="s">
        <v>12</v>
      </c>
      <c r="D31" s="7">
        <v>3</v>
      </c>
      <c r="E31" s="9"/>
      <c r="F31" s="22">
        <f t="shared" si="0"/>
        <v>0</v>
      </c>
      <c r="G31" s="11"/>
      <c r="H31" s="22">
        <f t="shared" si="1"/>
        <v>0</v>
      </c>
      <c r="I31" s="18"/>
    </row>
    <row r="32" spans="1:9" s="3" customFormat="1" x14ac:dyDescent="0.25">
      <c r="A32" s="29" t="s">
        <v>13</v>
      </c>
      <c r="B32" s="30"/>
      <c r="C32" s="30"/>
      <c r="D32" s="31"/>
      <c r="E32" s="13" t="s">
        <v>14</v>
      </c>
      <c r="F32" s="21">
        <f>SUM(F13:F31)</f>
        <v>0</v>
      </c>
      <c r="G32" s="15" t="s">
        <v>15</v>
      </c>
      <c r="H32" s="21">
        <f>SUM(H13:H31)</f>
        <v>0</v>
      </c>
      <c r="I32" s="14"/>
    </row>
    <row r="33" spans="1:9" s="3" customFormat="1" ht="63.75" customHeight="1" x14ac:dyDescent="0.25">
      <c r="A33" s="1"/>
      <c r="B33" s="27" t="s">
        <v>23</v>
      </c>
      <c r="C33" s="27"/>
      <c r="D33" s="27"/>
      <c r="E33" s="27"/>
      <c r="F33" s="27"/>
      <c r="G33" s="27"/>
      <c r="H33" s="27"/>
      <c r="I33" s="27"/>
    </row>
    <row r="34" spans="1:9" x14ac:dyDescent="0.25">
      <c r="A34" s="2"/>
      <c r="B34" s="2"/>
      <c r="C34" s="2"/>
      <c r="D34" s="2"/>
      <c r="E34" s="2"/>
      <c r="F34" s="2"/>
      <c r="G34" s="2"/>
      <c r="H34" s="2"/>
      <c r="I34" s="2"/>
    </row>
    <row r="35" spans="1:9" x14ac:dyDescent="0.25">
      <c r="A35" s="2"/>
      <c r="B35" s="2"/>
      <c r="C35" s="2"/>
      <c r="D35" s="2"/>
      <c r="E35" s="2"/>
      <c r="F35" s="2"/>
      <c r="G35" s="2"/>
      <c r="H35" s="2"/>
      <c r="I35" s="2"/>
    </row>
  </sheetData>
  <mergeCells count="9">
    <mergeCell ref="B33:I33"/>
    <mergeCell ref="A9:I9"/>
    <mergeCell ref="A32:D32"/>
    <mergeCell ref="G6:I6"/>
    <mergeCell ref="G1:I1"/>
    <mergeCell ref="G2:I2"/>
    <mergeCell ref="G3:I3"/>
    <mergeCell ref="G4:I4"/>
    <mergeCell ref="G5:I5"/>
  </mergeCells>
  <pageMargins left="0.7" right="0.7" top="0.75" bottom="0.75" header="0.3" footer="0.3"/>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Wiecek</dc:creator>
  <cp:lastModifiedBy>Agnieszka Kormanek</cp:lastModifiedBy>
  <cp:lastPrinted>2024-08-02T11:48:31Z</cp:lastPrinted>
  <dcterms:created xsi:type="dcterms:W3CDTF">2016-09-26T11:51:38Z</dcterms:created>
  <dcterms:modified xsi:type="dcterms:W3CDTF">2024-09-05T11:55:36Z</dcterms:modified>
</cp:coreProperties>
</file>