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 defaultThemeVersion="153222"/>
  <bookViews>
    <workbookView xWindow="0" yWindow="0" windowWidth="28800" windowHeight="11130"/>
  </bookViews>
  <sheets>
    <sheet name="Parametry" sheetId="5" r:id="rId1"/>
    <sheet name="Wycena" sheetId="7" r:id="rId2"/>
  </sheets>
  <definedNames>
    <definedName name="_xlnm.Print_Area" localSheetId="0">Parametry!$A$1:$F$307</definedName>
    <definedName name="_xlnm.Print_Area" localSheetId="1">Wycena!$A$2:$L$22</definedName>
    <definedName name="OLE_LINK5" localSheetId="0">Parametry!$B$190</definedName>
  </definedNames>
  <calcPr calcId="181029"/>
</workbook>
</file>

<file path=xl/calcChain.xml><?xml version="1.0" encoding="utf-8"?>
<calcChain xmlns="http://schemas.openxmlformats.org/spreadsheetml/2006/main">
  <c r="H18" i="7" l="1"/>
  <c r="D18" i="7"/>
  <c r="G18" i="7" s="1"/>
  <c r="A300" i="5" l="1"/>
  <c r="A301" i="5" s="1"/>
  <c r="A302" i="5" s="1"/>
  <c r="A303" i="5" s="1"/>
  <c r="A304" i="5" s="1"/>
  <c r="A305" i="5" s="1"/>
  <c r="A306" i="5" l="1"/>
  <c r="A227" i="5" l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G17" i="7" l="1"/>
  <c r="A254" i="5" l="1"/>
  <c r="A255" i="5" s="1"/>
  <c r="A256" i="5" s="1"/>
  <c r="A257" i="5" s="1"/>
  <c r="A169" i="5"/>
  <c r="A170" i="5" s="1"/>
  <c r="A171" i="5" s="1"/>
  <c r="A258" i="5" l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172" i="5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2" i="5" s="1"/>
  <c r="A213" i="5" s="1"/>
  <c r="A214" i="5" s="1"/>
  <c r="A215" i="5" s="1"/>
  <c r="A216" i="5" s="1"/>
  <c r="A218" i="5" s="1"/>
  <c r="A219" i="5" s="1"/>
  <c r="A220" i="5" s="1"/>
  <c r="A221" i="5" s="1"/>
  <c r="A222" i="5" s="1"/>
  <c r="A282" i="5" l="1"/>
  <c r="A283" i="5" s="1"/>
  <c r="A138" i="5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72" i="5"/>
  <c r="A73" i="5" s="1"/>
  <c r="A74" i="5" s="1"/>
  <c r="A75" i="5" s="1"/>
  <c r="A76" i="5" s="1"/>
  <c r="A38" i="5"/>
  <c r="A39" i="5" s="1"/>
  <c r="A40" i="5" s="1"/>
  <c r="A77" i="5" l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7" i="5" s="1"/>
  <c r="A118" i="5" s="1"/>
  <c r="A119" i="5" s="1"/>
  <c r="A120" i="5" s="1"/>
  <c r="A121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285" i="5"/>
  <c r="A286" i="5" s="1"/>
  <c r="A287" i="5" s="1"/>
  <c r="A288" i="5" s="1"/>
  <c r="A289" i="5" s="1"/>
  <c r="A291" i="5" s="1"/>
  <c r="A292" i="5" s="1"/>
  <c r="A293" i="5" s="1"/>
  <c r="A294" i="5" s="1"/>
  <c r="A295" i="5" s="1"/>
  <c r="A155" i="5"/>
  <c r="A156" i="5" s="1"/>
  <c r="A157" i="5" s="1"/>
  <c r="A158" i="5" s="1"/>
  <c r="A159" i="5" s="1"/>
  <c r="A161" i="5" s="1"/>
  <c r="A162" i="5" s="1"/>
  <c r="A163" i="5" s="1"/>
  <c r="A164" i="5" s="1"/>
  <c r="A165" i="5" s="1"/>
  <c r="A41" i="5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H16" i="7"/>
  <c r="D16" i="7"/>
  <c r="G16" i="7" s="1"/>
  <c r="A59" i="5" l="1"/>
  <c r="A60" i="5" s="1"/>
  <c r="A61" i="5" s="1"/>
  <c r="A62" i="5" s="1"/>
  <c r="A63" i="5" s="1"/>
  <c r="A65" i="5" s="1"/>
  <c r="A66" i="5" s="1"/>
  <c r="A67" i="5" s="1"/>
  <c r="A68" i="5" s="1"/>
  <c r="A69" i="5" s="1"/>
  <c r="D15" i="7"/>
  <c r="D12" i="7"/>
  <c r="G12" i="7" s="1"/>
  <c r="D9" i="7"/>
  <c r="G9" i="7" s="1"/>
  <c r="H15" i="7"/>
  <c r="G15" i="7"/>
  <c r="H14" i="7"/>
  <c r="D14" i="7"/>
  <c r="G14" i="7" s="1"/>
  <c r="H12" i="7"/>
  <c r="H11" i="7"/>
  <c r="D11" i="7"/>
  <c r="G11" i="7" s="1"/>
  <c r="H9" i="7"/>
  <c r="H8" i="7"/>
  <c r="D8" i="7"/>
  <c r="G8" i="7" s="1"/>
  <c r="H7" i="7" l="1"/>
  <c r="H19" i="7" s="1"/>
  <c r="H10" i="7"/>
  <c r="H13" i="7"/>
  <c r="G7" i="7"/>
  <c r="G10" i="7"/>
  <c r="G13" i="7"/>
  <c r="G19" i="7" l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2" i="5" s="1"/>
  <c r="A23" i="5" l="1"/>
  <c r="A24" i="5" l="1"/>
  <c r="A25" i="5" l="1"/>
  <c r="A26" i="5" l="1"/>
  <c r="A27" i="5" s="1"/>
  <c r="A28" i="5" s="1"/>
  <c r="A29" i="5" s="1"/>
  <c r="A31" i="5" s="1"/>
  <c r="A32" i="5" s="1"/>
  <c r="A33" i="5" s="1"/>
  <c r="A34" i="5" s="1"/>
  <c r="A35" i="5" s="1"/>
</calcChain>
</file>

<file path=xl/sharedStrings.xml><?xml version="1.0" encoding="utf-8"?>
<sst xmlns="http://schemas.openxmlformats.org/spreadsheetml/2006/main" count="945" uniqueCount="266">
  <si>
    <t>Opis wymaganych parametrów technicznych/pakiet</t>
  </si>
  <si>
    <t>Parametr graniczny/wartość</t>
  </si>
  <si>
    <t>Parametry oferowanego urządzenia</t>
  </si>
  <si>
    <t>Punktacja</t>
  </si>
  <si>
    <t>podać</t>
  </si>
  <si>
    <t>–</t>
  </si>
  <si>
    <t>producent</t>
  </si>
  <si>
    <t>numer katalogowy produktu lub grupy</t>
  </si>
  <si>
    <t>TAK</t>
  </si>
  <si>
    <t>TAK, podać</t>
  </si>
  <si>
    <t>Pakiet</t>
  </si>
  <si>
    <t>Nazwa urządzenia</t>
  </si>
  <si>
    <t>L.p.</t>
  </si>
  <si>
    <t>nazwa produktu</t>
  </si>
  <si>
    <t>gwarantowany czas przystąpienia do naprawy, max. 72 [h] od zgłoszenia konieczności naprawy</t>
  </si>
  <si>
    <t>nazwa serwisu, adres, nr telefonu i faksu, osoba kontaktowa</t>
  </si>
  <si>
    <t>szkolenie personelu z obsługi (miejsce: siedziba Zamawiającego, czas i ilość osób: do ustalenia przed szkoleniem)</t>
  </si>
  <si>
    <t>w ramach oferty Wykonawca zobowiązany jest po dokonanej instalacji do niezwłocznego odebrania wszelkich opakowań (palet, kartonów, folii, taśm, etc.) po zainstalowanym sprzęcie i ich utylizacji we własnym zakresie i na własny koszt</t>
  </si>
  <si>
    <t>Warunki gwarancji i serwisu</t>
  </si>
  <si>
    <t>Inne</t>
  </si>
  <si>
    <t>wszelkie czynności i koszty związane z dostarczeniem, wniesieniem, montażem, uruchomieniem oferowanego w pakiecie przedmiotu zamówienia leżą po stronie Wykonawcy</t>
  </si>
  <si>
    <t>II</t>
  </si>
  <si>
    <t>I</t>
  </si>
  <si>
    <t>III</t>
  </si>
  <si>
    <t xml:space="preserve">w okresie udzielonej gwarancji bezpłatne przeglądy okresowe, bez konieczności wzywania przez Zamawiającego (obejmujące bezpłatny dojazd, robociznę i części), min. 1 na rok (tj. pierwszy przegląd przed upływem 365 dni liczonych od daty podpisania protokołu) lub inaczej ale zgodnie z zaleceniami producenta - w przypadku przeglądów zgodnie z zaleceniami producenta należy dostarczyć w dniu podpisania protokołu odbioru końcowego pismo z zaleceniami producenta w tym zakresie (potwierdzone za zgodność z oryginałem). W okresie udzielonej gwarancji po stronie Wykonawcy leży zapewnienie terminowego wykonania kolejnego przeglądu - przed upływem daty ważności ostatniego wykonanego przez Niego przeglądu </t>
  </si>
  <si>
    <t xml:space="preserve">TAK, podać częstotliwość przeglądów  </t>
  </si>
  <si>
    <t>[1,2]</t>
  </si>
  <si>
    <t>instrukcja obsługi do każdego oferowanego egzemplarza w języku polskim oraz dodatkowa instrukcja obsługi (obowiązkowo wersja elektroniczna) dla Działu Inżynierii Klinicznej - przy dostawie</t>
  </si>
  <si>
    <t>IV</t>
  </si>
  <si>
    <t>Wnioskujący/ Użytkownik</t>
  </si>
  <si>
    <t>gwarantowany czas naprawy, max. 5 dni roboczych od daty zgłoszenia konieczności naprawy</t>
  </si>
  <si>
    <t>zapotrzebowanie sumaryczne</t>
  </si>
  <si>
    <t>szacunkowa cena jednostkowa netto [PLN]</t>
  </si>
  <si>
    <t>stawka VAT</t>
  </si>
  <si>
    <t>szacunkowa cena jednostkowa brutto [PLN]</t>
  </si>
  <si>
    <t>szacunkowa wartość netto [PLN]</t>
  </si>
  <si>
    <t>szacunkowa wartość brutto [PLN]</t>
  </si>
  <si>
    <t>Termin dostawy/wykonania</t>
  </si>
  <si>
    <t>III.A.1</t>
  </si>
  <si>
    <t>-</t>
  </si>
  <si>
    <t>SUMA</t>
  </si>
  <si>
    <t>DO 6 TYGODNI</t>
  </si>
  <si>
    <t>Dział Inżynierii Klinicznej informuje, że wartość przedmiotu zamówienia ustalono z należytą starannością i dokonano na podstawie cen rynkowych i zapytań cenowych dotyczących tego typu produktów na rynku polskim. 
Wartość przedmiotu zamówienia oszacowano we wrześniu 2024 roku przez: Pawła Batorskiego</t>
  </si>
  <si>
    <t>Bronchoskop TYP 1</t>
  </si>
  <si>
    <t>Bronchoskop TYP 2</t>
  </si>
  <si>
    <t>Giętki wideoendoskop intubacyjny</t>
  </si>
  <si>
    <t>Lampa operacyjna</t>
  </si>
  <si>
    <t>Koszt dostawy, zainstalowania sprzętu, serwisowania sprzętu i przeszkolenia personelu w zakresie obsługi sprzętu</t>
  </si>
  <si>
    <t>Oddział Chorób Śródmiąższowych Płuc i Transplantologii</t>
  </si>
  <si>
    <t>Kardiochirurgia Sala Operacyjna</t>
  </si>
  <si>
    <t>III.A.5</t>
  </si>
  <si>
    <t>produkt fabrycznie nowy, nie demonstracyjny, nie powystawowy, rok produkcji - 2024</t>
  </si>
  <si>
    <t>PAKIET I - Bronchoskop TYP 1 - 2 sztuki</t>
  </si>
  <si>
    <t>PAKIET II - Bronchoskop TYP 2 - 1 sztuka</t>
  </si>
  <si>
    <t>PAKIET III - Lampa operacyjna - 2 zestawy</t>
  </si>
  <si>
    <t>PAKIET IV - Giętki wideoendoskop intubacyjny - 1 sztuka</t>
  </si>
  <si>
    <t xml:space="preserve">CPV: 33168000-5 </t>
  </si>
  <si>
    <t>CPV: 33168000-5</t>
  </si>
  <si>
    <t xml:space="preserve">CPV: 31524110-9 </t>
  </si>
  <si>
    <t>przetwornik wideo CMOS zintegrowany w końcu dystalnym wideoendoskopu z układem optycznym zapewniającym pełnoekranowe wyświetlanie obrazu na monitorze</t>
  </si>
  <si>
    <t>rękojeść wideoendoskopu wyposażona w min. 3 przyciski do uruchamiania zapisu wideo, zdjęcia oraz balansu bieli</t>
  </si>
  <si>
    <t>zintegrowane źródło światła LED</t>
  </si>
  <si>
    <t>możliwość zamontowania zaworu ssącego w min. 2 pozycjach (na lewą i na prawą stronę) do odpowiedniego podłączenia drenu ssącego</t>
  </si>
  <si>
    <t>adapter umożliwiający zamocowania oraz bezproblemowe odłączenie rurki intubacyjnej</t>
  </si>
  <si>
    <t>kąt wygięcia końcówki dystalnej, min. 140°/140°</t>
  </si>
  <si>
    <t>kierunek widzenia wideoendoskopu 0°</t>
  </si>
  <si>
    <t>kąt widzenia wideoendoskopu, min. 100°</t>
  </si>
  <si>
    <t>gniazdo zamocowania zdejmowanego zaworu ssącego</t>
  </si>
  <si>
    <t>kanał roboczy z przyłączem typu LUER, zabezpieczany gumową zatyczką, do wprowadzania narzędzi lub cewników</t>
  </si>
  <si>
    <t>możliwość sterylizacji w plaźmie i EtO</t>
  </si>
  <si>
    <t>możliwość szybkiego odłączenia i podłączenia do monitora</t>
  </si>
  <si>
    <t xml:space="preserve">giętki wideoendoskop intubacyjny o średnicy dystalnej, 4,0 [mm] (+/- 0,1) [mm] </t>
  </si>
  <si>
    <t>długość robocza, 650 [mm] (+/- 10) [mm]</t>
  </si>
  <si>
    <t>długość całkowita, 950 [mm] (+/- 20) [mm]</t>
  </si>
  <si>
    <t>średnica kanału roboczego, 1,5 [mm] (+/- 0,1) [mm]</t>
  </si>
  <si>
    <t>obrazowanie w systemie HDTV</t>
  </si>
  <si>
    <t>kąt obserwacji, min. 120 [°]</t>
  </si>
  <si>
    <t>kierunek widzenia 0 [°]</t>
  </si>
  <si>
    <t>średnica zewnętrzna sondy, max. 6,1 [mm]</t>
  </si>
  <si>
    <t>[2,1]</t>
  </si>
  <si>
    <t>średnica kanału roboczego, min. 3,0 [mm]</t>
  </si>
  <si>
    <t>kąty zagięcia końcówki endoskopu w górę/dół, min. 180/130 [°]</t>
  </si>
  <si>
    <t>długość robocza, min. 600 [mm]</t>
  </si>
  <si>
    <t>programowalne przyciski sterujące głowicy endoskopu, min. 4</t>
  </si>
  <si>
    <t>możliwość wizualizacji w trybie wycięcia pasma czerwonego światła</t>
  </si>
  <si>
    <t>przyłącze ssania demontowalne, autoklawowalne, wielorazowe</t>
  </si>
  <si>
    <t>dostępna funkcja obrotu sondy prawo/lewo 120 [°]/ 120 [°]</t>
  </si>
  <si>
    <t>jednostopniowe wodoszczelne złącze</t>
  </si>
  <si>
    <t>giętki wideoendoskop intubacyjny przeznaczony do intubacji dotchawiczej oraz diagnostyki drzewa oskrzelowego, umożliwiający wizualizację na ekranie monitora o średnicy końcówki dystalnej, 6,5 [mm] (+/- 0,1) [mm]</t>
  </si>
  <si>
    <t>okres gwarancji od daty podpisania protokołu odbioru, min. 24 [mies.]</t>
  </si>
  <si>
    <t>długość robocza: 650 [mm] (+/- 10) [mm]</t>
  </si>
  <si>
    <t>kanał roboczy o przekroju owalnym, wymiar: 3,0 x 3,2 [mm] (+/- 0,2) [mm]</t>
  </si>
  <si>
    <t>bronchoskop kompatybilny z posiadanym przez Zamawiającego monitorem, model: C-MAC HD 8404ZXK, producent Karl Storz</t>
  </si>
  <si>
    <t xml:space="preserve">kąt wygięcia końcówki dystalnej, min. 140°/140° </t>
  </si>
  <si>
    <t>okres gwarancji od daty podpisania protokołu odbioru, min. 36 [mies.]</t>
  </si>
  <si>
    <t>w okresie gwarancji bezpłatne wykonywanie przeglądów okresowych, konserwacji oraz napraw w pełnym zakresie (obejmujące bezpłatny dojazd, robociznę i części) przy użyciu oryginalnych podzespołów i części zamiennych dostarczanych przez Producenta oferowanego sprzętu - wszystkie zgłaszane uszkodzenia będą podlegać bezpłatnej naprawie, w szczególności: zalanie wewnętrznych mechanizmów endoskopu, stłuczenie soczewki, przebicie kanału, zgniecenie/uszkodzenie mechaniczne pancerza, nieszczelność endoskopu</t>
  </si>
  <si>
    <t>na czas naprawy uszkodzonego sprzętu będącego przedmiotem dostawy, Wykonawca zapewni Zamawiającemu urządzenie zastępcze</t>
  </si>
  <si>
    <t>dostawa urządzenia zastępczego, o parametrach nie gorszych niż urządzenie naprawiane, nastąpi w ciągu max. 3 dni roboczych od daty zgłoszenia konieczności naprawy przez Zamawiającego</t>
  </si>
  <si>
    <t>oferowany bronchoskop w pełni kompatybilny z posiadanym przez Zamawiającego procesorem video model EVIS EXERA III CV-190 (producent procesora Olympus) oraz źródłem światła model EVIS EXERA III CLV-190 (producent Olympus) oraz z myjniami serii ETD (producent Olympus) zainstalowanymi u Zamawiającego, w razie konieczności Wykonawca dostarczy dodatkowe adaptery do podłączenia oferowanego modelu bronchoskopu do posiadanych przez Zamawiającego myjni serii ETD (producent myjni Olympus)</t>
  </si>
  <si>
    <t>V</t>
  </si>
  <si>
    <t>III.A.26</t>
  </si>
  <si>
    <t xml:space="preserve">CPV: 33190000-8 </t>
  </si>
  <si>
    <t>PAKIET V - Różne urządzenia i produkty medyczne</t>
  </si>
  <si>
    <t>fotel przeznaczony do przewożenia pacjentów w pozycji siedzącej</t>
  </si>
  <si>
    <t>centralny hamulec uruchamiany jednym dotknięciem zmniejszający konieczność schylania się i sięgania, poprawiający wydajność pracy opiekuna</t>
  </si>
  <si>
    <t>kółka chroniące przed przewróceniem zwiększające stabilność i bezpieczeństwo pacjentów</t>
  </si>
  <si>
    <t>sztywna rama pokryta ochronną farbą antykorozyjną nanoszoną proszkowo, umożliwiająca wsuwanie jednego fotela w drugi</t>
  </si>
  <si>
    <t>łatwy do utrzymania w czystości, rama fotela zbudowana z połączonych bezszwowo elementów, łatwych do dezynfekcji i nadających się do mycia ciśnieniowego</t>
  </si>
  <si>
    <t>żółte punkty aktywacyjne obsługiwane intuicyjnie</t>
  </si>
  <si>
    <t>ruchome, ale nieodłączalne elementy zmniejszające ryzyko zgubienia lub kradzieży części</t>
  </si>
  <si>
    <t>wyprofilowane rączki do prowadzenia fotela  powlekane materiałem antypoślizgowym umożliwiające personelowi ustawienie łokci pod ergonomicznym kątem 90° podczas transportu niezależnie od wzrostu personelu.</t>
  </si>
  <si>
    <t>odchylany podnóżek z funkcją składania, pomagający zmniejszyć ryzyko potknięcia się i zapewniający pacjentowi wolną przestrzeń do wejścia i zejścia z fotela</t>
  </si>
  <si>
    <t>odchylane i wyprofilowane podłokietniki zapewniające wyższy i dłuższy punkt podparcia dla pacjenta. Podłokietniki odchylane poza oparcie pleców zapewniające lepszy dostęp do pacjenta</t>
  </si>
  <si>
    <t>obsługiwana stopą funkcja odchylania zwiększająca dostęp do pacjenta oraz umożliwiająca bliższe ustawienie fotela względem łóżek, pojazdów lub stołów</t>
  </si>
  <si>
    <t>maksymalne bezpieczne obciążenie, min. 225 kg umożliwiające przewożenie nawet bardzo ciężkich pacjentów</t>
  </si>
  <si>
    <t>[1,3]</t>
  </si>
  <si>
    <t>wytrzymały stojak na kroplówki o grubości 2,5 cm chromowany, zawierający wbudowane haczyki</t>
  </si>
  <si>
    <t>uchwyt na kartę pacjenta</t>
  </si>
  <si>
    <t>siedzisko oraz oparcie fotela wykonane z wytłaczanego materiału tworzywowego</t>
  </si>
  <si>
    <t>długość całkowita: 105 ± 5 cm</t>
  </si>
  <si>
    <t>szerokość całkowita: 75 ± 5 cm</t>
  </si>
  <si>
    <t>szerokość siedziska, min. 50 cm</t>
  </si>
  <si>
    <t>wysokość siedziska od podłogi: 50 ± 5 cm</t>
  </si>
  <si>
    <t>siedzisko oraz oparcie pleców wykonane z materiałów bezpieczne na czyszczenie, odporne na częstą dezynfekcję</t>
  </si>
  <si>
    <t>wszystkie krawędzie ramy fotela zaokrąglone, bezpieczne</t>
  </si>
  <si>
    <t>produkt posiadający deklarację zgodności - deklaracja zgodności w języku polskim lub angielskim dostarczona przy dostawie</t>
  </si>
  <si>
    <t>2. Fotel transportowy - 2 sztuki</t>
  </si>
  <si>
    <t>wózek wyposażony w duże pełne koła tylne o średnicy co najmniej 30 cm zwiększające manewrowość fotela, antystatyczne, bez widocznej metalowej osi obrotu zaopatrzone w całkowite osłony  zabezpieczające mechanizm kół przed zanieczyszczeniem oraz koła przednie skrętne o średnicy co najmniej 12 cm</t>
  </si>
  <si>
    <t>1. Wózek transportowy - 6 sztuk</t>
  </si>
  <si>
    <t>wózek przeznaczony do przewożenia pacjentów w pozycji leżącej, drobnych zabiegów i krótkiego pobytu (leczenia i rekonwalescencji)</t>
  </si>
  <si>
    <t>konstrukcja wózka wykonana ze stali lakierowanej proszkowo oparta na 2 kolumnach cylindrycznych z osłoną o gładkiej powierzchni łatwej do dezynfekcji (nie osłoniętych tworzywem składającym się w harmonijkę). Platforma leża podzielona na 2 segmenty wypełnione płytami z tworzywa HPL przeziernymi dla promieni RTG na całej długości leża</t>
  </si>
  <si>
    <t>platforma leża 2 segmentowa wykonana w formie jednolitego odlewu, zaokrąglona (bez ostrych krawędzi i rogów), łatwa do dezynfekcji, wykonana z tworzywa sztucznego odpornego na działanie środków chemicznych i uszkodzeń</t>
  </si>
  <si>
    <t>podwozie zabudowane pokrywą z tworzywa sztucznego z miejscem do przechowywania rzeczy pacjenta lub dodatkowego sprzętu (np. butli z tlenem)</t>
  </si>
  <si>
    <t>rozstaw pomiędzy kolumnami: 1100 ± 50 mm</t>
  </si>
  <si>
    <t>dopuszczalne obciążenie robocze wózka (waga pacjent+osprzęt i dodatkowe urządzenia), min. 250 kg</t>
  </si>
  <si>
    <t xml:space="preserve">waga całkowita wózka bez materaca, max. 115 kg </t>
  </si>
  <si>
    <t xml:space="preserve">długość całkowita wózka: 2200 ± 50 mm </t>
  </si>
  <si>
    <t xml:space="preserve">szerokość całkowita wózka z opuszczonymi barierkami: 750 ± 30 mm  </t>
  </si>
  <si>
    <t xml:space="preserve">szerokość całkowita wózka z podniesionymi barierkami: 780 ± 30 mm  </t>
  </si>
  <si>
    <t>wymiary leża (przestrzeń dla pacjenta): długość 1950 ± 30 mm, szerokość 600 ± 30 mm</t>
  </si>
  <si>
    <t>2 segmentowe leże całkowicie przezierne dla promieni RTG umożliwiające wykonanie zdjęć na całej długości leża (od głowy do stóp) i możliwością włożenia kasety RTG od strony wezgłowia, z obu boków wózka i od strony nóg (dostęp 360°)</t>
  </si>
  <si>
    <t>ok 6 cm prześwit między platformą leża, a wyprofilowaną ramą wózka, w celu łatwego i bezpiecznego wprowadzania kasety RTG z każdej strony wózka (bez ograniczeń)</t>
  </si>
  <si>
    <t>wózek wyposażony w podziałkę w poprzek i wzdłuż leża oraz wyprofilowaną ramę ułatwiającą pozycjonowanie kasety RTG</t>
  </si>
  <si>
    <t>składane, ergonomiczne rączki do prowadzenia wózka zlokalizowane od strony głowy i nóg pacjenta ułatwiające dostęp do pacjenta (m.in. podczas akcji reanimacyjnej). Rączki składane poniżej poziomu materaca ułatwiające reanimację</t>
  </si>
  <si>
    <t>wózek wyposażony w piąte koło kierunkowe z funkcją jazdy swobodnej bądź kierunkowej, realizowaną poprzez uniesienie lub dociśnięcie koła do podłoża. Piąte koło zapewnia znacznie lepsze manewrowanie i sterowanie wózkiem</t>
  </si>
  <si>
    <t>pojedyncze koła o średnicy 20 cm, przynajmniej jedno koło antystatyczne oznaczone odrębnym kolorem dla identyfikacji. Koła bez widocznej metalowej osi obrotu zaopatrzone w osłony zabezpieczające mechanizm kół przed zanieczyszczeniem</t>
  </si>
  <si>
    <t>hydrauliczna regulacja wysokości leża dostępna z obu stron wózka, za pomocą dźwigni nożnej w zakresie, min. 61 – 91 cm (mierzone od podłoża do górnej płaszczyzny leża bez materaca)</t>
  </si>
  <si>
    <t>wózek wyposażony w centralny system hamulcowy, z jednoczesnym blokowaniem wszystkich kół, co do obrotu wokół osi, toczenia i sterowania kierunkiem jazdy, z wyraźnym zaznaczeniem kolorystycznym blokady hamulców (czerwony) i funkcji jazdy kierunkowej (zielony)</t>
  </si>
  <si>
    <t>centralny system blokowania kół  obsługiwany z dwóch stron wózka jedną dźwignią nożną, trójpozycyjny – jazda swobodna, jazda kierunkowa, hamulec</t>
  </si>
  <si>
    <t>barierki boczne chromowane, składane (elementy aktywujące zaznaczone odrębnym kolorem) z gładką, wyprofilowaną na całej długości powierzchnią tworzywową ułatwiającą prowadzenie wózka oraz nie rysującą ścian.</t>
  </si>
  <si>
    <t>barierki boczne chowane pod ramę leża gwarantujące brak przerw transferowych przy przy przekładaniu pacjenta. Wyprofilowane barierki z uchwytami do pchania/ciągnięcia na końcu wózka od strony nóg</t>
  </si>
  <si>
    <t>regulacja segmentu pleców manualna ze wspomaganiem sprężyn gazowych w zakresie od, min. 0°-90°</t>
  </si>
  <si>
    <t>możliwość uniesienia całego segmentu nóg w celu łatwego czyszczenia i dezynfekcji powierzchni bezpośrednio pod leżem, gdzie wprowadza się kasety</t>
  </si>
  <si>
    <t>pozycja Trendelenburga/anty-Trendelenburga regulowana hydraulicznie w zakresie, min. ±16° przy użyciu pedałów nożnych z obu dłuższych stron wózka</t>
  </si>
  <si>
    <t>dźwignie regulacji przechyłów: Trendelenburga/AntyTrendelenburga oraz opuszczania leża dostępna od obu stron dłuższych boków wózka, regulacja tych trzech opcji realizowana płynnie za pomocą jednego dedykowanego pedału</t>
  </si>
  <si>
    <t xml:space="preserve">tuleje na wieszaki infuzyjne lub na inne akcesoria każdym narożu wózka  </t>
  </si>
  <si>
    <t>uchwyty na worki urologiczne po obu stronach leża</t>
  </si>
  <si>
    <t>możliwość instalacji wieszaków infuzyjnych (2 haczyki) lub  innych akcesoriów w każdym narożu wózka</t>
  </si>
  <si>
    <t>materac piankowy, w pokrowcu z osłoną nie zwierającą lateksu, poliestrową, powlekany poliuretanem i poliamidem, z powierzchnią antypoślizgową , nieprzemakalny, o grubości ok. 8 cm</t>
  </si>
  <si>
    <t>materac z certyfikatem ognioodporności (niepalności)</t>
  </si>
  <si>
    <t>materac mocowany na rzepy, w sposób uniemożliwiający samoczynne przesuwanie</t>
  </si>
  <si>
    <t>konstrukcja umożliwiająca zamontowanie dedykowanej opcjonalnej półki na defibrylator/monitor/uchwyt na dokumentację nie wychodzącej poza obręb wózka</t>
  </si>
  <si>
    <t xml:space="preserve">konstrukcja umożliwiająca zamontowanie dedykowanego opcjonalnego pionowego uchwytu na butlę z tlenem z mocowaniem w każdym narożu leża montowany/demontowany bez użycia narzędzi. W miniumum trzech rozmiarach do wyboru </t>
  </si>
  <si>
    <t>konstrukcja wykonana z kształtowników stalowych pokrytych lakierem proszkowym, odpornym na uszkodzenia mechaniczne, chemiczne oraz promieniowanie UV</t>
  </si>
  <si>
    <t>szerokość całkowita: 850 mm (± 30 mm)</t>
  </si>
  <si>
    <t>długość całkowita: 2170 mm (± 30 mm)</t>
  </si>
  <si>
    <t>wysokość regulowana nożnie za pomocą pompy hydraulicznej w zakresie, min. 500 - 750 mm, regulacja odbywa się za pomocą 2 pedałów umieszczonych z boku wózka</t>
  </si>
  <si>
    <t>dźwignia regulacji przechyłów wzdłużnych dostępna od strony wezgłowia i nóg</t>
  </si>
  <si>
    <t>pozycja anty-Trendelenburga uzyskiwana za pomocą sprężyny gazowej z blokadą w zakresie, min. 0° - 12° – regulacja płynna</t>
  </si>
  <si>
    <t>leże 2 segmentowe, wypełnione płytą tworzywową HPL przezierną dla promieni RTG</t>
  </si>
  <si>
    <t>pod leżem prowadnica na kasetę RTG umożliwiająca jej przesunięcie w celu wykonania zdjęcia</t>
  </si>
  <si>
    <t>na szczytach wózka uchwyty chromowane z tworzywowymi wstawkami ułatwiające łatwe prowadzenie oraz manewrowanie wózkiem. Uchwyty z możliwością blokady podczas transportu</t>
  </si>
  <si>
    <t>wózek wyposażony w min. 2 listwy po bokach wózkach, wyposażone w przesuwne uchwyty do mocowania akcesoriów</t>
  </si>
  <si>
    <t>ruchomy segment oparcia pleców regulowany za pomocą sprężyny gazowej z blokadą w zakresie, min. 0-70°- regulacja płynna</t>
  </si>
  <si>
    <t>wózek wyposażony w 4 krążki odbojowe dwuosiowe</t>
  </si>
  <si>
    <t>barierki boczne zabezpieczające w ¾ długości leża składające się z 3 poziomych poprzeczek o wysokości min. 350 mm powyżej leża</t>
  </si>
  <si>
    <t>barierki boczne lakierowane z tworzywowymi elementami w tym dolna poprzeczka dodatkowo wyposażona w listę odbojową na całej długości</t>
  </si>
  <si>
    <t>barierki wyposażone w krążki odbojowe chroniące przed zarysowaniami</t>
  </si>
  <si>
    <t>barierki boczne opuszczane za pomocą jednego przycisku charakterystycznie oznaczonego kolorem czerwonym</t>
  </si>
  <si>
    <t>możliwość montażu wieszaka kroplówki w czterech narożnikach leża</t>
  </si>
  <si>
    <t>wózek posiadający możliwość zamocowania materaca na wózku w sposób uniemożliwiający samoczynne przesuwanie</t>
  </si>
  <si>
    <t>podstawa wózka osłonięta obudową wykonana z tworzywa ABS z wyprofilowanym miejscem na min. 2-litrową butlę z gazem z zabezpieczającym paskiem z zapięciem na rzepy oraz wyprofilowanym miejscem na osobiste rzeczy pacjenta. Osłona podwozia łatwo demontowana bez użycia narzędzi w celu łatwej dezynfekcji</t>
  </si>
  <si>
    <t>koła min. 150 mm. Blokada centralna kół</t>
  </si>
  <si>
    <t>dźwignia blokady centralnej dostępna przy każdym kole</t>
  </si>
  <si>
    <t xml:space="preserve">bezpieczne obciążenie robocze wózka, min. 200 kg </t>
  </si>
  <si>
    <t>Różne urządzenia i produkty medyczne</t>
  </si>
  <si>
    <t>DO 8 TYGODNI</t>
  </si>
  <si>
    <t>Różne</t>
  </si>
  <si>
    <t>VI</t>
  </si>
  <si>
    <t>III.A.33</t>
  </si>
  <si>
    <t>Centralna Sterylizatornia</t>
  </si>
  <si>
    <t>Wózek załadowczy do myjni</t>
  </si>
  <si>
    <t>CPV: 33191000-5</t>
  </si>
  <si>
    <t>PAKIET VI - Wózek załadowczy do myjni</t>
  </si>
  <si>
    <t>wózek załadowczy do posiadanej przez Zamawiającego myjni do narzędzi, model: Uniclean PL II 15-2, producent: MMM Group</t>
  </si>
  <si>
    <t>wózek załadowczy do mycia pojemników sterylizacyjnych o pojemności 6 pojemników 1/2 STU z pokrywami</t>
  </si>
  <si>
    <t xml:space="preserve">wymiary: W 640 x H 620 x D 830 (mm) ± 20 mm  </t>
  </si>
  <si>
    <t>waga pustego wózka, max. 20 kg</t>
  </si>
  <si>
    <t>II IT</t>
  </si>
  <si>
    <t>zestaw w następującej konfiguracji:
Ramię 1: czasza LED z kamerą FHD
Ramię 2: czasza LED</t>
  </si>
  <si>
    <t>diodowa lampa operacyjna o wysokiej bezcieniowości, dedykowana do sali operacyjnej, przeznaczona do oświetlenia pola operacyjnego: płytkiego, głębokiego, rozległego</t>
  </si>
  <si>
    <t>obie czasze z elementami oświetleniowymi emitujące światło białe, w których diody są białe o różnych temperaturach barwowych (w tonach  - białe „zimne” i  białe „ciepłe”). 
Nie dopuszcza się rozwiązania, w którym czasze wyposażone są w kolorowe diody LED (inne niż białe)</t>
  </si>
  <si>
    <t>natężenie światła Ec max. z odległości 1m: 
- czasza główna, min. 155 000 lux
- czasza satelitarna, min. 155 000 lux</t>
  </si>
  <si>
    <t>czasze wyposażone w system czujników identyfikujących przeszkody w polu operacyjnym, które automatyczne aktywują i dezaktywują poszczególne diody LED by osiągnąć maksymalną bezcieniowość. System potwierdzony w oryginalnych materiałach producenta.</t>
  </si>
  <si>
    <t>natężenie światła po przysłonięciu jedną maską [%] - min. 98%. Ec max</t>
  </si>
  <si>
    <t>natężenie światła po przysłonięciu dwiema maskami [%] - min. 45%. Ec max</t>
  </si>
  <si>
    <t>ilość diod w każdej czaszy min. 90 [szt.]</t>
  </si>
  <si>
    <t>natężenie światła na dnie standardowej tuby po przysłonięciu jedną maską [%] - min. 98%. Ec max</t>
  </si>
  <si>
    <t>natężenie światła na dnie standardowej tuby po przysłonięciu dwoma maskami [%] - min. 45%. Ec max</t>
  </si>
  <si>
    <t>współczynnik odwzorowania barwy światła słonecznego - Ra: ≥ 99</t>
  </si>
  <si>
    <t>współczynnik odwzorowania barwy czerwonej - R9: ≥ 99</t>
  </si>
  <si>
    <t>głębokość oświetlenia (L1+L2) dla Ec: 20%: min. 160 [cm]</t>
  </si>
  <si>
    <t>możliwość ustawienia kształtu pola operacyjnego w postaci koła i elipsy</t>
  </si>
  <si>
    <t>współczynnik odwzorowania koloru skóry - R13: ≥ 99</t>
  </si>
  <si>
    <t>możliwość płynnej regulacji temperatury barwowej w pełnym zakresie</t>
  </si>
  <si>
    <t>elektroniczna regulacja średnicy pola bezcieniowego zawierająca się  w przedziale minimum od 140 [mm] do  350 [mm]
Nie dopuszcza się regulacji mechanicznej</t>
  </si>
  <si>
    <t>elektroniczna regulacja temperatury barwowej światła, min. w 3 krokach w minimalnym zakresie, min. 3000 – 5500 [K]
Nie dopuszcza się regulacji mechanicznej</t>
  </si>
  <si>
    <t>TAK, podać zakres</t>
  </si>
  <si>
    <t>możliwość płynnej regulacji średnicy pola w pełnym zakresie</t>
  </si>
  <si>
    <t>elektroniczna regulacja natężenia oświetlenia w zakresie, min. 30–100% max. Ec</t>
  </si>
  <si>
    <t>możliwość płynnej regulacji natężenia światła w pełnym zakresie</t>
  </si>
  <si>
    <t>światło tzw. "endoskopowe", regulowane w zakresie min. 1 – 30% max. Ec</t>
  </si>
  <si>
    <t>podstawowy panel sterowania umieszczony na czaszy jednakowy dla obu czasz</t>
  </si>
  <si>
    <t>elektroniczna regulacja średnicy pola bezcieniowego oraz natężenia światła za pomocą centralnego uchwytu sterującego. 
Możliwość zaprogramowania w uchwycie innej funkcji - np. zmiany temperatury barwowej</t>
  </si>
  <si>
    <t>pozycjonowanie czaszy wielorazowym, sterylizowanym uchwytem (umieszczonym w punkcie centralnym lampy) i dodatkowo min. dwoma „brudnymi” uchwytami umieszczonymi wokół czaszy.
Nie dopuszcza się uchwytu brudnego w formie relingu jako elementu znacznie utrudniającego codzienne czyszczenie i dezynfekcje</t>
  </si>
  <si>
    <t>zasilanie: 230V (+/-) 10%, 50 [Hz]</t>
  </si>
  <si>
    <t>czasza zasilana napięciem z zasilacza stabilizowanego, w przedziale 28 – 36 VDC</t>
  </si>
  <si>
    <t xml:space="preserve">żywotność źródeł światła ≥ 60 000 [godz.] </t>
  </si>
  <si>
    <t>powierzchnia czasz gładka, bez widocznych śrub lub nitów mocujących, wykonana z materiałów odpornych na działanie środków dezynfekujących.
Nie dopuszcza się czasz z widocznymi śrubami oraz szczelinami</t>
  </si>
  <si>
    <t>czasze o konstrukcji zwartej, jednoczęściowej, tj. bez fizycznych przerw i odstępów pomiędzy segmentami czaszy</t>
  </si>
  <si>
    <t>płaska obudowa czaszy o grubości, max. 100 [mm]. Wymiary czaszy (długość jej najdłuższego boku) max. 750 [mm]</t>
  </si>
  <si>
    <t>obudowa czasz przystosowana do współpracy z nawiewem laminarnym</t>
  </si>
  <si>
    <t>DODATKOWE AKCESORIA I FUNKCJONALNOŚCI</t>
  </si>
  <si>
    <t>wielorazowe uchwyty sterylizowane – 5 [szt.] na każdą z czasz z kamerą i bez kamery (łącznie na cały pakiet 20 sztuk)
Mocowanie wielorazowego uchwytu sterylizowanego na zatrzask „klikowy” realizowany za pomocą jednej ręki</t>
  </si>
  <si>
    <t>TAK, podać 
Typ/Model</t>
  </si>
  <si>
    <t>oferowana lampa dostosowana konstrukcyjnie do sali operacyjnej: 
- wysokość do stropu od posadzki: 350 cm
- wysokość do sufitu podwieszanego od posadzki: 280 cm</t>
  </si>
  <si>
    <t>Wykonawca uprawniony jest do przeprowadzenia wizji lokalnej w miejscu instalacji lamp - Kardiochirurgia Sala Operacyjna</t>
  </si>
  <si>
    <t>jedna lampa operacyjna zamontowana ma być w Sali nr 1
w tym celu w ramach oferty Wykonawca na własny koszt i we własnym zakresie dokona demontażu obecnie używanej lampy w Sali nr 1 i zainstaluje ją w Sali nr 6, Wykonawca zdemontuje też używaną lampę w Sali nr 6</t>
  </si>
  <si>
    <t>druga lampa operacyjna zamontowana ma być w Sali nr 3
w tym celu w ramach oferty Wykonawca na własny koszt i we własnym zakresie dokona demontażu obecnie używanej lampy w Sali nr 3</t>
  </si>
  <si>
    <t>w ramach oferty Wykonawca na własny koszt i we własnym zakresie zamontuje każdy z zaoferowanych monitorów Full HD na ścianie w Salach nr 1 oraz 3 (w miejscu wskazanym przez Zamawiającego)</t>
  </si>
  <si>
    <t xml:space="preserve">w ramach oferty Wykonawca na własny koszt i we własnym zakresie przeprowadzi przewody i połączy kamerę FHD w lampie z monitorem Full HD na ścianie tak, aby obraz z kamery był widoczny na monitorze     </t>
  </si>
  <si>
    <t xml:space="preserve">w ramach oferty Wykonawca na własny koszt i we własnym zakresie przeprowadzi przewody i połączy monitor Full HD na ścianie z gniazdem na kolumnie anestezjologicznej (gniazdo do wykonania przez Wykonawcę) tak, aby obraz z toru wizyjnego w postaci cyfrowej był widoczny na monitorze  </t>
  </si>
  <si>
    <t>każda czasza zawieszona na obrotowym wysięgniku dwuramiennym. Każdy wysięgnik wyposażony w jedno ramię uchylne, umożliwiające regulację wysokości. 
System ramion umożliwiający pełen obrót 360 stopni bez blokady - w osi lampy, na połączeniu ramienia horyzontalnego z ramieniem sprężystym oraz na połączeniu ramienia sprężystego z zawieszeniem kardanowym.
Każda czasza wyposażona w podwójny przegub umożliwiający manewrowanie w trzech prostopadłych osiach (tzw. zawieszenie kardanowe). 
Łączny zasięg pierwszej czaszy (wysięgnik + ramię sprężyste): min. 1700 [mm]
Łączny zasięg drugiej czaszy (wysięgnik + ramię sprężyste): min. 1800 [mm]</t>
  </si>
  <si>
    <t>podstawowy panel sterowania posiadający funkcje: min. włącz/wyłącz, regulacja natężenia światła, regulacja średnicy pola światła, regulacja temperatury barwowej, dedykowany przycisk przywołujący wcześniej zdefiniowane ustawienia lampy</t>
  </si>
  <si>
    <t>każdy zestaw wyposażony w sterownik wykonany w technologii dotykowej, z ekranem o wielkości min. 5" z możliwością instalacji na ścianie lub kolumnie chirurgicznej, zapewniający sterowanie następującymi parametrami:
- sterowanie funkcjami lampy:
włączanie / wyłączanie; zmianę temperatury barwowej; regulacja średnicy pola; regulacja natężenia światła; funkcja białego światła endoskopowego; ustawienie kształtu pola w postaci koła lub elipsy; dedykowany przycisk do wywołania wcześniej zapisanych ustawień parametrów świetlnych; możliwość zsynchronizowanego sterowania parametrami świetlnymi (natężenie, średnica, temperatura barwowa) obu czasz; włączenie/wyłączenie redukcji cieni.
- sterowanie funkcjami kamery:
powiększenie/pomniejszenie; elektroniczny obrót obrazu o 360 stopni; cyfrowy obrót obrazu o 180 stopni, wyostrzenie obrazu automatycznie i manualnie; jasność automatyczna i manualna; balans bieli (do wyboru: automatyczny, manualny, dostosowany do temperatury barwowej światła); stop klatka; dedykowany przycisk szybkiego przywołania maksymalnego powiększenia obrazu kamery; dedykowany przycisk szybkiego przywołania maksymalnego oddalenia obrazu kamery</t>
  </si>
  <si>
    <t>każdy zestaw wyposażony w profesjonalny, wielkoformatowy monitor Full HD w rozmiarze 32", oferujący czas pracy 24/7 o następujących minimalnych parametrach technicznych:
Rozdzielczość fizyczna: 1920 x 1080
Format obrazu: 16:9
Jasność: 350 cd/m²
Kontrast statyczny: 1200:1
Czas reakcji: 8ms</t>
  </si>
  <si>
    <t xml:space="preserve">w celu montażu Wykonawca jest zobowiązany do ustalenia terminu bezpośrednio z Wykonawcą. Z racji, że montaż jest na Bloku Operacyjnym należy przewidzieć sytuację, że prace mogą być prowadzone w weekend </t>
  </si>
  <si>
    <t>DO 4 TYGODNI</t>
  </si>
  <si>
    <t>szyba osłaniająca zespoły diod LED wykonana ze szkła hartowanego. Obudowa czaszy ze zintegrowaną uszczelką zapobiegającą dostawaniu się do środka wilgoci oraz płynów podczas używania środków czyszczących</t>
  </si>
  <si>
    <t xml:space="preserve">3. Wózek do przewozu chorych - 3 sztuki </t>
  </si>
  <si>
    <t>Pozycja w planie inwestycyjnym Szpitala</t>
  </si>
  <si>
    <t>czasza główna wyposażona w kamerę FHD, zainstalowana centralnie w osi czaszy, w miejscu uchwytu sterującego.
Minimalne parametry kamery:
Sensor obrazu 1/2.8 typu CMOS 
Ilość pikseli 1920x1080
Obiektyw zmiennoogniskowy o ogniskowej: 3.8 mm (szeroki kąt) – 38 mm (tele)
Przysłona: 1.8 F – 3.4 F
Prędkość migawki: 1 do 1/10,000 s
Stosunek sygnału do szumu (dB)&gt;=50
Proporcje obrazu (wys. do szer.) 16:9
Automatyczny balans bieli
Zoom optyczny –  10x
Zoom cyfrowy – 12x
Elektroniczny obrót obrazu (obiektyw obracany za pomocą silnika krokowego)</t>
  </si>
  <si>
    <t>stopień ochrony min. IPX8 lub równoważny</t>
  </si>
  <si>
    <t>stopień ochrony: czasze min. IP 55 lub równoważny,  system ramion min. IP 30 lub równoważny</t>
  </si>
  <si>
    <r>
      <t xml:space="preserve">głębia ostrego widzenia, min. 3 </t>
    </r>
    <r>
      <rPr>
        <sz val="10"/>
        <rFont val="Arial"/>
        <family val="2"/>
        <charset val="238"/>
      </rPr>
      <t>÷ 100</t>
    </r>
    <r>
      <rPr>
        <sz val="10"/>
        <rFont val="Verdana"/>
        <family val="2"/>
        <charset val="238"/>
      </rPr>
      <t xml:space="preserve"> [mm]</t>
    </r>
  </si>
  <si>
    <r>
      <t>produkt posiadający deklarację zgodności - deklaracja zgodnośc</t>
    </r>
    <r>
      <rPr>
        <sz val="10"/>
        <rFont val="Verdana"/>
        <family val="2"/>
        <charset val="238"/>
      </rPr>
      <t xml:space="preserve">i </t>
    </r>
    <r>
      <rPr>
        <sz val="10"/>
        <color indexed="8"/>
        <rFont val="Verdana"/>
        <family val="2"/>
        <charset val="238"/>
      </rPr>
      <t>w języku polskim lub angielskim dostarczona przy dostawie</t>
    </r>
  </si>
  <si>
    <r>
      <t xml:space="preserve">Wyposażenie dodatkowe </t>
    </r>
    <r>
      <rPr>
        <sz val="10"/>
        <color theme="1"/>
        <rFont val="Verdana"/>
        <family val="2"/>
        <charset val="238"/>
      </rPr>
      <t xml:space="preserve">(do każdego oferowanego wózka) </t>
    </r>
  </si>
  <si>
    <r>
      <t xml:space="preserve">teleskopowy chromowany składany wieszak infuzyjny 2- lub 3- segmentowy z regulacja wysokości (montaż stały) 2 haki. Łatwość użycia jedną ręką. Max. obciążenie 18 kg. Wieszak zintegrowany na stałe z wózkiem, z możliwością składania do poziomu wszerz leża </t>
    </r>
    <r>
      <rPr>
        <b/>
        <sz val="10"/>
        <color theme="1"/>
        <rFont val="Verdana"/>
        <family val="2"/>
        <charset val="238"/>
      </rPr>
      <t xml:space="preserve">- 1 sztuka </t>
    </r>
  </si>
  <si>
    <r>
      <t xml:space="preserve">uchwyt na zamontowanie rolki z papierem do osłaniania i zabezpieczania powierzchni leża </t>
    </r>
    <r>
      <rPr>
        <b/>
        <sz val="10"/>
        <color theme="1"/>
        <rFont val="Verdana"/>
        <family val="2"/>
        <charset val="238"/>
      </rPr>
      <t>- 1 sztuka</t>
    </r>
    <r>
      <rPr>
        <sz val="10"/>
        <color theme="1"/>
        <rFont val="Verdana"/>
        <family val="2"/>
        <charset val="238"/>
      </rPr>
      <t xml:space="preserve"> </t>
    </r>
  </si>
  <si>
    <r>
      <t xml:space="preserve">półka na defibrylator/monitor/uchwyt na dokumentację nie wychodząca poza obręb wózka z możliwością demontażu bez użycia narzędzi </t>
    </r>
    <r>
      <rPr>
        <b/>
        <sz val="10"/>
        <color theme="1"/>
        <rFont val="Verdana"/>
        <family val="2"/>
        <charset val="238"/>
      </rPr>
      <t>- 1 sztuka</t>
    </r>
    <r>
      <rPr>
        <sz val="10"/>
        <color theme="1"/>
        <rFont val="Verdana"/>
        <family val="2"/>
        <charset val="238"/>
      </rPr>
      <t xml:space="preserve">  </t>
    </r>
  </si>
  <si>
    <r>
      <t xml:space="preserve">pionowy uchwyt na butlę tlenową </t>
    </r>
    <r>
      <rPr>
        <b/>
        <sz val="10"/>
        <color theme="1"/>
        <rFont val="Verdana"/>
        <family val="2"/>
        <charset val="238"/>
      </rPr>
      <t>- 1 sztuka</t>
    </r>
  </si>
  <si>
    <r>
      <t>pozycja Trendelenburga uzyskiwana za pomocą sprężyny gazowej z blokadą, min. 0° - 12°</t>
    </r>
    <r>
      <rPr>
        <vertAlign val="superscript"/>
        <sz val="10"/>
        <color rgb="FF000000"/>
        <rFont val="Verdana"/>
        <family val="2"/>
        <charset val="238"/>
      </rPr>
      <t xml:space="preserve">  </t>
    </r>
    <r>
      <rPr>
        <sz val="10"/>
        <color rgb="FF000000"/>
        <rFont val="Verdana"/>
        <family val="2"/>
        <charset val="238"/>
      </rPr>
      <t>– regulacja płynna</t>
    </r>
  </si>
  <si>
    <r>
      <rPr>
        <b/>
        <sz val="10"/>
        <color rgb="FF000000"/>
        <rFont val="Verdana"/>
        <family val="2"/>
        <charset val="238"/>
      </rPr>
      <t>Wyposażenie</t>
    </r>
    <r>
      <rPr>
        <sz val="10"/>
        <color rgb="FF000000"/>
        <rFont val="Verdana"/>
        <family val="2"/>
        <charset val="238"/>
      </rPr>
      <t xml:space="preserve"> (każdego oferowanego wózka)</t>
    </r>
  </si>
  <si>
    <r>
      <t xml:space="preserve">wieszak kroplówki wyposażony w 4 haczyki </t>
    </r>
    <r>
      <rPr>
        <b/>
        <sz val="10"/>
        <color rgb="FF000000"/>
        <rFont val="Verdana"/>
        <family val="2"/>
        <charset val="238"/>
      </rPr>
      <t>- 1 sztuka</t>
    </r>
  </si>
  <si>
    <r>
      <t xml:space="preserve">materac z pianki w pokrowcu zmywalnym, grubość materaca min. 8 cm. </t>
    </r>
    <r>
      <rPr>
        <b/>
        <sz val="10"/>
        <color rgb="FF000000"/>
        <rFont val="Verdana"/>
        <family val="2"/>
        <charset val="238"/>
      </rPr>
      <t>- 1 sztuka</t>
    </r>
  </si>
  <si>
    <r>
      <rPr>
        <sz val="10"/>
        <color rgb="FF000000"/>
        <rFont val="Verdana"/>
        <family val="2"/>
        <charset val="238"/>
      </rPr>
      <t>uchwyt na rolkę papieru</t>
    </r>
    <r>
      <rPr>
        <b/>
        <sz val="10"/>
        <color rgb="FF000000"/>
        <rFont val="Verdana"/>
        <family val="2"/>
        <charset val="238"/>
      </rPr>
      <t xml:space="preserve"> - 1 sztuka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</si>
</sst>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zł&quot;"/>
    <numFmt numFmtId="165" formatCode="_-* #,##0.00&quot; zł&quot;_-;\-* #,##0.00&quot; zł&quot;_-;_-* \-??&quot; zł&quot;_-;_-@_-"/>
    <numFmt numFmtId="166" formatCode="#,##0.00\ &quot;zł&quot;"/>
    <numFmt numFmtId="167" formatCode="#,##0.00\ _z_ł"/>
  </numFmts>
  <fonts count="36">
    <font>
      <sz val="11"/>
      <color theme="1"/>
      <name val="Arimo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color indexed="8"/>
      <name val="Czcionka tekstu podstawowego"/>
      <family val="2"/>
      <charset val="238"/>
    </font>
    <font>
      <sz val="9"/>
      <name val="Verdana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9"/>
      <name val="Arial CE"/>
      <charset val="238"/>
    </font>
    <font>
      <sz val="7"/>
      <name val="Verdana"/>
      <family val="2"/>
      <charset val="238"/>
    </font>
    <font>
      <b/>
      <sz val="8"/>
      <name val="Arial CE"/>
      <charset val="238"/>
    </font>
    <font>
      <sz val="7"/>
      <name val="Arial CE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b/>
      <sz val="11"/>
      <color indexed="8"/>
      <name val="Verdana"/>
      <family val="2"/>
      <charset val="238"/>
    </font>
    <font>
      <sz val="11"/>
      <color indexed="8"/>
      <name val="Verdana"/>
      <family val="2"/>
      <charset val="238"/>
    </font>
    <font>
      <b/>
      <sz val="12"/>
      <name val="Verdana"/>
      <family val="2"/>
      <charset val="238"/>
    </font>
    <font>
      <b/>
      <sz val="12"/>
      <color indexed="8"/>
      <name val="Verdana"/>
      <family val="2"/>
      <charset val="238"/>
    </font>
    <font>
      <sz val="11"/>
      <name val="Arial CE"/>
      <charset val="238"/>
    </font>
    <font>
      <b/>
      <i/>
      <sz val="11"/>
      <name val="Verdana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sz val="7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Arimo"/>
      <family val="2"/>
      <charset val="238"/>
    </font>
    <font>
      <b/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vertAlign val="superscript"/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7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double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theme="4"/>
      </top>
      <bottom style="hair">
        <color theme="4"/>
      </bottom>
      <diagonal/>
    </border>
    <border>
      <left style="thin">
        <color indexed="8"/>
      </left>
      <right style="medium">
        <color indexed="8"/>
      </right>
      <top style="hair">
        <color theme="4"/>
      </top>
      <bottom style="hair">
        <color theme="4"/>
      </bottom>
      <diagonal/>
    </border>
    <border>
      <left style="medium">
        <color indexed="8"/>
      </left>
      <right/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/>
      <right style="medium">
        <color indexed="8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hair">
        <color theme="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theme="1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8"/>
      </right>
      <top style="double">
        <color indexed="64"/>
      </top>
      <bottom style="double">
        <color indexed="64"/>
      </bottom>
      <diagonal/>
    </border>
    <border>
      <left style="medium">
        <color indexed="8"/>
      </left>
      <right style="thin">
        <color indexed="64"/>
      </right>
      <top style="double">
        <color indexed="64"/>
      </top>
      <bottom style="hair">
        <color theme="4"/>
      </bottom>
      <diagonal/>
    </border>
    <border>
      <left style="thin">
        <color indexed="64"/>
      </left>
      <right style="medium">
        <color indexed="8"/>
      </right>
      <top style="double">
        <color indexed="64"/>
      </top>
      <bottom style="hair">
        <color theme="4"/>
      </bottom>
      <diagonal/>
    </border>
    <border>
      <left style="medium">
        <color indexed="8"/>
      </left>
      <right style="thin">
        <color indexed="64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 style="medium">
        <color indexed="8"/>
      </right>
      <top style="hair">
        <color theme="4"/>
      </top>
      <bottom style="hair">
        <color theme="4"/>
      </bottom>
      <diagonal/>
    </border>
    <border>
      <left style="medium">
        <color indexed="8"/>
      </left>
      <right style="thin">
        <color indexed="64"/>
      </right>
      <top style="hair">
        <color theme="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hair">
        <color theme="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hair">
        <color theme="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4"/>
      </top>
      <bottom style="double">
        <color indexed="64"/>
      </bottom>
      <diagonal/>
    </border>
    <border>
      <left style="thin">
        <color indexed="64"/>
      </left>
      <right style="medium">
        <color indexed="8"/>
      </right>
      <top style="hair">
        <color theme="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8"/>
      </right>
      <top style="double">
        <color indexed="64"/>
      </top>
      <bottom/>
      <diagonal/>
    </border>
    <border>
      <left style="thin">
        <color theme="1"/>
      </left>
      <right style="thin">
        <color theme="1"/>
      </right>
      <top style="hair">
        <color theme="4"/>
      </top>
      <bottom style="hair">
        <color theme="4"/>
      </bottom>
      <diagonal/>
    </border>
    <border>
      <left style="medium">
        <color indexed="8"/>
      </left>
      <right style="thin">
        <color indexed="8"/>
      </right>
      <top style="hair">
        <color theme="4"/>
      </top>
      <bottom style="hair">
        <color theme="4"/>
      </bottom>
      <diagonal/>
    </border>
    <border>
      <left style="thin">
        <color theme="1"/>
      </left>
      <right style="thin">
        <color theme="1"/>
      </right>
      <top/>
      <bottom style="hair">
        <color theme="4"/>
      </bottom>
      <diagonal/>
    </border>
    <border>
      <left style="medium">
        <color indexed="8"/>
      </left>
      <right/>
      <top style="double">
        <color indexed="64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/>
      <right style="medium">
        <color indexed="8"/>
      </right>
      <top style="double">
        <color indexed="64"/>
      </top>
      <bottom style="double">
        <color indexed="8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hair">
        <color theme="4"/>
      </bottom>
      <diagonal/>
    </border>
    <border>
      <left style="thin">
        <color auto="1"/>
      </left>
      <right style="medium">
        <color indexed="8"/>
      </right>
      <top style="hair">
        <color theme="4"/>
      </top>
      <bottom style="hair">
        <color theme="4"/>
      </bottom>
      <diagonal/>
    </border>
    <border>
      <left style="medium">
        <color indexed="8"/>
      </left>
      <right style="thin">
        <color theme="1"/>
      </right>
      <top/>
      <bottom style="hair">
        <color theme="4"/>
      </bottom>
      <diagonal/>
    </border>
    <border>
      <left style="thin">
        <color theme="1"/>
      </left>
      <right style="medium">
        <color indexed="8"/>
      </right>
      <top/>
      <bottom style="hair">
        <color theme="4"/>
      </bottom>
      <diagonal/>
    </border>
    <border>
      <left style="medium">
        <color indexed="8"/>
      </left>
      <right style="thin">
        <color theme="1"/>
      </right>
      <top style="hair">
        <color theme="4"/>
      </top>
      <bottom style="hair">
        <color theme="4"/>
      </bottom>
      <diagonal/>
    </border>
    <border>
      <left style="thin">
        <color theme="1"/>
      </left>
      <right style="medium">
        <color indexed="8"/>
      </right>
      <top style="hair">
        <color theme="4"/>
      </top>
      <bottom style="hair">
        <color theme="4"/>
      </bottom>
      <diagonal/>
    </border>
    <border>
      <left style="medium">
        <color indexed="8"/>
      </left>
      <right style="thin">
        <color theme="1"/>
      </right>
      <top style="hair">
        <color theme="4"/>
      </top>
      <bottom style="medium">
        <color indexed="8"/>
      </bottom>
      <diagonal/>
    </border>
    <border>
      <left style="thin">
        <color theme="1"/>
      </left>
      <right style="thin">
        <color theme="1"/>
      </right>
      <top style="hair">
        <color theme="4"/>
      </top>
      <bottom style="medium">
        <color indexed="8"/>
      </bottom>
      <diagonal/>
    </border>
    <border>
      <left style="thin">
        <color theme="1"/>
      </left>
      <right style="medium">
        <color indexed="8"/>
      </right>
      <top style="hair">
        <color theme="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theme="4"/>
      </top>
      <bottom style="hair">
        <color theme="4"/>
      </bottom>
      <diagonal/>
    </border>
    <border>
      <left style="thin">
        <color indexed="8"/>
      </left>
      <right style="medium">
        <color indexed="8"/>
      </right>
      <top style="hair">
        <color theme="4"/>
      </top>
      <bottom style="hair">
        <color theme="4"/>
      </bottom>
      <diagonal/>
    </border>
    <border>
      <left style="thin">
        <color indexed="8"/>
      </left>
      <right style="thin">
        <color indexed="8"/>
      </right>
      <top style="hair">
        <color theme="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2">
    <xf numFmtId="0" fontId="0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165" fontId="2" fillId="0" borderId="0" applyFill="0" applyBorder="0" applyAlignment="0" applyProtection="0"/>
    <xf numFmtId="0" fontId="1" fillId="0" borderId="0"/>
    <xf numFmtId="0" fontId="2" fillId="0" borderId="0"/>
    <xf numFmtId="0" fontId="4" fillId="0" borderId="0"/>
    <xf numFmtId="0" fontId="7" fillId="0" borderId="0"/>
    <xf numFmtId="0" fontId="9" fillId="0" borderId="0"/>
    <xf numFmtId="0" fontId="5" fillId="0" borderId="0"/>
    <xf numFmtId="0" fontId="10" fillId="0" borderId="0"/>
    <xf numFmtId="0" fontId="2" fillId="0" borderId="0"/>
    <xf numFmtId="0" fontId="7" fillId="0" borderId="0"/>
    <xf numFmtId="0" fontId="2" fillId="0" borderId="0"/>
    <xf numFmtId="0" fontId="2" fillId="0" borderId="0"/>
  </cellStyleXfs>
  <cellXfs count="255">
    <xf numFmtId="0" fontId="0" fillId="0" borderId="0" xfId="0"/>
    <xf numFmtId="0" fontId="4" fillId="0" borderId="0" xfId="11" applyFont="1"/>
    <xf numFmtId="0" fontId="4" fillId="0" borderId="0" xfId="11" applyFont="1" applyAlignment="1">
      <alignment horizontal="center"/>
    </xf>
    <xf numFmtId="0" fontId="8" fillId="4" borderId="0" xfId="14" applyFont="1" applyFill="1"/>
    <xf numFmtId="0" fontId="8" fillId="2" borderId="0" xfId="14" applyFont="1" applyFill="1"/>
    <xf numFmtId="0" fontId="8" fillId="4" borderId="0" xfId="14" applyFont="1" applyFill="1" applyAlignment="1">
      <alignment horizontal="center"/>
    </xf>
    <xf numFmtId="0" fontId="4" fillId="2" borderId="0" xfId="14" applyFont="1" applyFill="1"/>
    <xf numFmtId="0" fontId="4" fillId="4" borderId="0" xfId="14" applyFont="1" applyFill="1"/>
    <xf numFmtId="0" fontId="4" fillId="4" borderId="0" xfId="14" applyFont="1" applyFill="1" applyAlignment="1">
      <alignment horizontal="center"/>
    </xf>
    <xf numFmtId="0" fontId="6" fillId="2" borderId="0" xfId="14" applyFont="1" applyFill="1"/>
    <xf numFmtId="0" fontId="11" fillId="2" borderId="0" xfId="14" applyFont="1" applyFill="1"/>
    <xf numFmtId="49" fontId="3" fillId="5" borderId="0" xfId="14" applyNumberFormat="1" applyFont="1" applyFill="1" applyAlignment="1">
      <alignment horizontal="center"/>
    </xf>
    <xf numFmtId="49" fontId="13" fillId="5" borderId="0" xfId="14" applyNumberFormat="1" applyFont="1" applyFill="1" applyAlignment="1">
      <alignment horizontal="center"/>
    </xf>
    <xf numFmtId="49" fontId="3" fillId="2" borderId="0" xfId="14" applyNumberFormat="1" applyFont="1" applyFill="1" applyAlignment="1">
      <alignment horizontal="center"/>
    </xf>
    <xf numFmtId="49" fontId="13" fillId="2" borderId="0" xfId="14" applyNumberFormat="1" applyFont="1" applyFill="1" applyAlignment="1">
      <alignment horizontal="center"/>
    </xf>
    <xf numFmtId="166" fontId="11" fillId="2" borderId="0" xfId="14" applyNumberFormat="1" applyFont="1" applyFill="1"/>
    <xf numFmtId="0" fontId="12" fillId="2" borderId="0" xfId="14" applyFont="1" applyFill="1" applyAlignment="1">
      <alignment horizontal="center"/>
    </xf>
    <xf numFmtId="0" fontId="14" fillId="2" borderId="0" xfId="14" applyFont="1" applyFill="1" applyAlignment="1">
      <alignment horizontal="center"/>
    </xf>
    <xf numFmtId="166" fontId="8" fillId="4" borderId="0" xfId="14" applyNumberFormat="1" applyFont="1" applyFill="1"/>
    <xf numFmtId="0" fontId="14" fillId="4" borderId="0" xfId="14" applyFont="1" applyFill="1"/>
    <xf numFmtId="49" fontId="17" fillId="3" borderId="0" xfId="2" applyNumberFormat="1" applyFont="1" applyFill="1" applyAlignment="1">
      <alignment horizontal="center" vertical="center"/>
    </xf>
    <xf numFmtId="166" fontId="17" fillId="3" borderId="0" xfId="2" applyNumberFormat="1" applyFont="1" applyFill="1" applyAlignment="1">
      <alignment horizontal="center" vertical="center"/>
    </xf>
    <xf numFmtId="166" fontId="18" fillId="3" borderId="0" xfId="2" applyNumberFormat="1" applyFont="1" applyFill="1" applyAlignment="1">
      <alignment vertical="center"/>
    </xf>
    <xf numFmtId="166" fontId="17" fillId="3" borderId="0" xfId="2" applyNumberFormat="1" applyFont="1" applyFill="1" applyAlignment="1">
      <alignment vertical="center"/>
    </xf>
    <xf numFmtId="0" fontId="16" fillId="4" borderId="0" xfId="3" applyFont="1" applyFill="1" applyAlignment="1">
      <alignment horizontal="center" vertical="center"/>
    </xf>
    <xf numFmtId="49" fontId="15" fillId="5" borderId="0" xfId="14" applyNumberFormat="1" applyFont="1" applyFill="1" applyAlignment="1">
      <alignment horizontal="center"/>
    </xf>
    <xf numFmtId="166" fontId="15" fillId="2" borderId="0" xfId="14" applyNumberFormat="1" applyFont="1" applyFill="1" applyAlignment="1">
      <alignment horizontal="center"/>
    </xf>
    <xf numFmtId="166" fontId="21" fillId="4" borderId="0" xfId="14" applyNumberFormat="1" applyFont="1" applyFill="1"/>
    <xf numFmtId="0" fontId="21" fillId="4" borderId="0" xfId="14" applyFont="1" applyFill="1"/>
    <xf numFmtId="49" fontId="15" fillId="2" borderId="0" xfId="14" applyNumberFormat="1" applyFont="1" applyFill="1" applyAlignment="1">
      <alignment horizontal="center"/>
    </xf>
    <xf numFmtId="166" fontId="15" fillId="2" borderId="0" xfId="14" applyNumberFormat="1" applyFont="1" applyFill="1"/>
    <xf numFmtId="0" fontId="15" fillId="0" borderId="5" xfId="0" applyFont="1" applyBorder="1" applyAlignment="1">
      <alignment horizontal="center" vertical="center" textRotation="90" wrapText="1"/>
    </xf>
    <xf numFmtId="0" fontId="15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textRotation="90" wrapText="1"/>
    </xf>
    <xf numFmtId="0" fontId="22" fillId="0" borderId="6" xfId="19" applyFont="1" applyBorder="1" applyAlignment="1">
      <alignment horizontal="center" vertical="center" wrapText="1"/>
    </xf>
    <xf numFmtId="164" fontId="22" fillId="0" borderId="7" xfId="15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166" fontId="19" fillId="3" borderId="0" xfId="2" applyNumberFormat="1" applyFont="1" applyFill="1" applyAlignment="1">
      <alignment vertical="center"/>
    </xf>
    <xf numFmtId="166" fontId="20" fillId="3" borderId="0" xfId="2" applyNumberFormat="1" applyFont="1" applyFill="1" applyAlignment="1">
      <alignment vertical="center"/>
    </xf>
    <xf numFmtId="164" fontId="16" fillId="3" borderId="0" xfId="15" applyNumberFormat="1" applyFont="1" applyFill="1" applyAlignment="1">
      <alignment horizontal="center" vertical="center" wrapText="1"/>
    </xf>
    <xf numFmtId="0" fontId="16" fillId="3" borderId="0" xfId="15" applyFont="1" applyFill="1" applyAlignment="1">
      <alignment horizontal="center" vertical="center" wrapText="1"/>
    </xf>
    <xf numFmtId="167" fontId="23" fillId="4" borderId="0" xfId="14" applyNumberFormat="1" applyFont="1" applyFill="1"/>
    <xf numFmtId="167" fontId="24" fillId="4" borderId="0" xfId="14" applyNumberFormat="1" applyFont="1" applyFill="1"/>
    <xf numFmtId="167" fontId="8" fillId="4" borderId="0" xfId="14" applyNumberFormat="1" applyFont="1" applyFill="1"/>
    <xf numFmtId="0" fontId="3" fillId="8" borderId="18" xfId="0" applyFont="1" applyFill="1" applyBorder="1" applyAlignment="1">
      <alignment horizontal="center" vertical="center" wrapText="1"/>
    </xf>
    <xf numFmtId="166" fontId="3" fillId="8" borderId="18" xfId="0" applyNumberFormat="1" applyFont="1" applyFill="1" applyBorder="1" applyAlignment="1">
      <alignment horizontal="right" vertical="center"/>
    </xf>
    <xf numFmtId="166" fontId="3" fillId="8" borderId="21" xfId="0" applyNumberFormat="1" applyFont="1" applyFill="1" applyBorder="1" applyAlignment="1">
      <alignment horizontal="right" vertical="center" wrapText="1"/>
    </xf>
    <xf numFmtId="166" fontId="25" fillId="8" borderId="18" xfId="0" applyNumberFormat="1" applyFont="1" applyFill="1" applyBorder="1" applyAlignment="1">
      <alignment horizontal="center" vertical="center" wrapText="1"/>
    </xf>
    <xf numFmtId="0" fontId="25" fillId="9" borderId="19" xfId="2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vertical="center" wrapText="1"/>
    </xf>
    <xf numFmtId="0" fontId="12" fillId="0" borderId="23" xfId="0" applyFont="1" applyBorder="1" applyAlignment="1">
      <alignment horizontal="center" vertical="center" wrapText="1"/>
    </xf>
    <xf numFmtId="166" fontId="12" fillId="0" borderId="23" xfId="0" applyNumberFormat="1" applyFont="1" applyBorder="1" applyAlignment="1">
      <alignment horizontal="right" vertical="center" wrapText="1"/>
    </xf>
    <xf numFmtId="9" fontId="12" fillId="0" borderId="23" xfId="0" applyNumberFormat="1" applyFont="1" applyBorder="1" applyAlignment="1">
      <alignment horizontal="center" vertical="center" wrapText="1"/>
    </xf>
    <xf numFmtId="166" fontId="12" fillId="0" borderId="24" xfId="0" applyNumberFormat="1" applyFont="1" applyBorder="1" applyAlignment="1">
      <alignment horizontal="right" vertical="center" wrapText="1"/>
    </xf>
    <xf numFmtId="166" fontId="12" fillId="0" borderId="22" xfId="0" applyNumberFormat="1" applyFont="1" applyBorder="1" applyAlignment="1">
      <alignment horizontal="right" vertical="center"/>
    </xf>
    <xf numFmtId="166" fontId="12" fillId="0" borderId="25" xfId="0" applyNumberFormat="1" applyFont="1" applyBorder="1" applyAlignment="1">
      <alignment horizontal="right" vertical="center" wrapText="1"/>
    </xf>
    <xf numFmtId="166" fontId="12" fillId="0" borderId="26" xfId="0" applyNumberFormat="1" applyFont="1" applyBorder="1" applyAlignment="1">
      <alignment horizontal="center" vertical="center" wrapText="1"/>
    </xf>
    <xf numFmtId="166" fontId="12" fillId="0" borderId="27" xfId="0" applyNumberFormat="1" applyFont="1" applyBorder="1" applyAlignment="1">
      <alignment horizontal="center" vertical="center"/>
    </xf>
    <xf numFmtId="166" fontId="12" fillId="0" borderId="28" xfId="0" applyNumberFormat="1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166" fontId="12" fillId="0" borderId="30" xfId="0" applyNumberFormat="1" applyFont="1" applyBorder="1" applyAlignment="1">
      <alignment horizontal="right" vertical="center"/>
    </xf>
    <xf numFmtId="9" fontId="12" fillId="0" borderId="30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166" fontId="12" fillId="0" borderId="29" xfId="0" applyNumberFormat="1" applyFont="1" applyBorder="1" applyAlignment="1">
      <alignment horizontal="right" vertical="center"/>
    </xf>
    <xf numFmtId="166" fontId="12" fillId="0" borderId="32" xfId="0" applyNumberFormat="1" applyFont="1" applyBorder="1" applyAlignment="1">
      <alignment horizontal="right" vertical="center"/>
    </xf>
    <xf numFmtId="166" fontId="12" fillId="0" borderId="26" xfId="0" applyNumberFormat="1" applyFont="1" applyBorder="1" applyAlignment="1">
      <alignment horizontal="center" vertical="center"/>
    </xf>
    <xf numFmtId="166" fontId="3" fillId="6" borderId="8" xfId="19" applyNumberFormat="1" applyFont="1" applyFill="1" applyBorder="1" applyAlignment="1">
      <alignment vertical="center"/>
    </xf>
    <xf numFmtId="166" fontId="26" fillId="10" borderId="9" xfId="19" applyNumberFormat="1" applyFont="1" applyFill="1" applyBorder="1" applyAlignment="1">
      <alignment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22" fillId="0" borderId="5" xfId="19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textRotation="90" wrapText="1"/>
    </xf>
    <xf numFmtId="49" fontId="22" fillId="0" borderId="0" xfId="19" applyNumberFormat="1" applyFont="1" applyAlignment="1">
      <alignment horizontal="center" vertical="center" wrapText="1"/>
    </xf>
    <xf numFmtId="0" fontId="22" fillId="0" borderId="0" xfId="19" applyFont="1" applyAlignment="1">
      <alignment horizontal="center" vertical="center" wrapText="1"/>
    </xf>
    <xf numFmtId="164" fontId="22" fillId="0" borderId="0" xfId="15" applyNumberFormat="1" applyFont="1" applyAlignment="1">
      <alignment horizontal="center" vertical="center" wrapText="1"/>
    </xf>
    <xf numFmtId="49" fontId="22" fillId="0" borderId="34" xfId="19" applyNumberFormat="1" applyFont="1" applyBorder="1" applyAlignment="1">
      <alignment horizontal="center" vertical="center" wrapText="1"/>
    </xf>
    <xf numFmtId="0" fontId="3" fillId="8" borderId="43" xfId="0" applyFont="1" applyFill="1" applyBorder="1" applyAlignment="1">
      <alignment horizontal="center" vertical="center" wrapText="1"/>
    </xf>
    <xf numFmtId="166" fontId="3" fillId="8" borderId="43" xfId="0" applyNumberFormat="1" applyFont="1" applyFill="1" applyBorder="1" applyAlignment="1">
      <alignment horizontal="right" vertical="center"/>
    </xf>
    <xf numFmtId="166" fontId="3" fillId="8" borderId="45" xfId="0" applyNumberFormat="1" applyFont="1" applyFill="1" applyBorder="1" applyAlignment="1">
      <alignment horizontal="right" vertical="center" wrapText="1"/>
    </xf>
    <xf numFmtId="166" fontId="25" fillId="8" borderId="43" xfId="0" applyNumberFormat="1" applyFont="1" applyFill="1" applyBorder="1" applyAlignment="1">
      <alignment horizontal="center" vertical="center" wrapText="1"/>
    </xf>
    <xf numFmtId="0" fontId="25" fillId="9" borderId="44" xfId="20" applyFont="1" applyFill="1" applyBorder="1" applyAlignment="1">
      <alignment horizontal="center" vertical="center" wrapText="1"/>
    </xf>
    <xf numFmtId="0" fontId="12" fillId="8" borderId="45" xfId="0" applyFont="1" applyFill="1" applyBorder="1" applyAlignment="1">
      <alignment horizontal="center" vertical="center" wrapText="1"/>
    </xf>
    <xf numFmtId="0" fontId="12" fillId="8" borderId="19" xfId="0" applyFont="1" applyFill="1" applyBorder="1" applyAlignment="1">
      <alignment horizontal="center" vertical="center" wrapText="1"/>
    </xf>
    <xf numFmtId="166" fontId="12" fillId="8" borderId="19" xfId="0" applyNumberFormat="1" applyFont="1" applyFill="1" applyBorder="1" applyAlignment="1">
      <alignment horizontal="right" vertical="center" wrapText="1"/>
    </xf>
    <xf numFmtId="9" fontId="12" fillId="8" borderId="19" xfId="0" applyNumberFormat="1" applyFont="1" applyFill="1" applyBorder="1" applyAlignment="1">
      <alignment horizontal="center" vertical="center" wrapText="1"/>
    </xf>
    <xf numFmtId="166" fontId="12" fillId="8" borderId="21" xfId="0" applyNumberFormat="1" applyFont="1" applyFill="1" applyBorder="1" applyAlignment="1">
      <alignment horizontal="right" vertical="center" wrapText="1"/>
    </xf>
    <xf numFmtId="0" fontId="3" fillId="8" borderId="19" xfId="0" applyFont="1" applyFill="1" applyBorder="1" applyAlignment="1">
      <alignment vertical="center" wrapText="1"/>
    </xf>
    <xf numFmtId="0" fontId="3" fillId="8" borderId="44" xfId="0" applyFont="1" applyFill="1" applyBorder="1" applyAlignment="1">
      <alignment vertical="center" wrapText="1"/>
    </xf>
    <xf numFmtId="0" fontId="12" fillId="8" borderId="44" xfId="0" applyFont="1" applyFill="1" applyBorder="1" applyAlignment="1">
      <alignment horizontal="center" vertical="center" wrapText="1"/>
    </xf>
    <xf numFmtId="166" fontId="12" fillId="8" borderId="44" xfId="0" applyNumberFormat="1" applyFont="1" applyFill="1" applyBorder="1" applyAlignment="1">
      <alignment horizontal="right" vertical="center" wrapText="1"/>
    </xf>
    <xf numFmtId="9" fontId="12" fillId="8" borderId="44" xfId="0" applyNumberFormat="1" applyFont="1" applyFill="1" applyBorder="1" applyAlignment="1">
      <alignment horizontal="center" vertical="center" wrapText="1"/>
    </xf>
    <xf numFmtId="166" fontId="12" fillId="8" borderId="45" xfId="0" applyNumberFormat="1" applyFont="1" applyFill="1" applyBorder="1" applyAlignment="1">
      <alignment horizontal="right" vertical="center" wrapText="1"/>
    </xf>
    <xf numFmtId="0" fontId="15" fillId="0" borderId="69" xfId="0" applyFont="1" applyBorder="1" applyAlignment="1">
      <alignment horizontal="center" vertical="center" textRotation="90" wrapText="1"/>
    </xf>
    <xf numFmtId="0" fontId="15" fillId="0" borderId="69" xfId="0" applyFont="1" applyBorder="1" applyAlignment="1">
      <alignment horizontal="center" vertical="center" wrapText="1"/>
    </xf>
    <xf numFmtId="4" fontId="3" fillId="0" borderId="70" xfId="0" applyNumberFormat="1" applyFont="1" applyBorder="1" applyAlignment="1">
      <alignment horizontal="right" vertical="center"/>
    </xf>
    <xf numFmtId="0" fontId="16" fillId="3" borderId="0" xfId="2" applyFont="1" applyFill="1" applyAlignment="1">
      <alignment horizontal="center" vertical="center"/>
    </xf>
    <xf numFmtId="0" fontId="16" fillId="3" borderId="0" xfId="2" applyFont="1" applyFill="1" applyAlignment="1">
      <alignment vertical="center"/>
    </xf>
    <xf numFmtId="0" fontId="19" fillId="3" borderId="0" xfId="2" applyFont="1" applyFill="1" applyAlignment="1">
      <alignment horizontal="right" vertical="center"/>
    </xf>
    <xf numFmtId="0" fontId="27" fillId="4" borderId="0" xfId="3" applyFont="1" applyFill="1" applyAlignment="1">
      <alignment vertical="center" wrapText="1"/>
    </xf>
    <xf numFmtId="0" fontId="28" fillId="0" borderId="0" xfId="0" applyFont="1"/>
    <xf numFmtId="0" fontId="3" fillId="8" borderId="19" xfId="0" applyFont="1" applyFill="1" applyBorder="1" applyAlignment="1">
      <alignment vertical="center" wrapText="1"/>
    </xf>
    <xf numFmtId="0" fontId="4" fillId="8" borderId="19" xfId="0" applyFont="1" applyFill="1" applyBorder="1" applyAlignment="1">
      <alignment vertical="center" wrapText="1"/>
    </xf>
    <xf numFmtId="0" fontId="4" fillId="8" borderId="20" xfId="0" applyFont="1" applyFill="1" applyBorder="1" applyAlignment="1">
      <alignment vertical="center" wrapText="1"/>
    </xf>
    <xf numFmtId="0" fontId="4" fillId="8" borderId="21" xfId="0" applyFont="1" applyFill="1" applyBorder="1" applyAlignment="1">
      <alignment vertical="center" wrapText="1"/>
    </xf>
    <xf numFmtId="0" fontId="29" fillId="0" borderId="1" xfId="2" applyFont="1" applyBorder="1" applyAlignment="1">
      <alignment horizontal="center" vertical="center" wrapText="1"/>
    </xf>
    <xf numFmtId="0" fontId="29" fillId="0" borderId="2" xfId="2" applyFont="1" applyBorder="1" applyAlignment="1">
      <alignment horizontal="center" vertical="center" wrapText="1"/>
    </xf>
    <xf numFmtId="0" fontId="29" fillId="0" borderId="3" xfId="2" applyFont="1" applyBorder="1" applyAlignment="1">
      <alignment horizontal="center" vertical="center" wrapText="1"/>
    </xf>
    <xf numFmtId="0" fontId="29" fillId="7" borderId="3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9" fillId="7" borderId="4" xfId="0" applyFont="1" applyFill="1" applyBorder="1" applyAlignment="1">
      <alignment horizontal="center" vertical="center" wrapText="1"/>
    </xf>
    <xf numFmtId="0" fontId="29" fillId="7" borderId="4" xfId="0" applyFont="1" applyFill="1" applyBorder="1" applyAlignment="1">
      <alignment horizontal="right" vertical="center" wrapText="1"/>
    </xf>
    <xf numFmtId="0" fontId="27" fillId="0" borderId="36" xfId="0" applyFont="1" applyBorder="1" applyAlignment="1">
      <alignment horizontal="right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15" xfId="0" applyFont="1" applyBorder="1" applyAlignment="1">
      <alignment vertical="center" wrapText="1"/>
    </xf>
    <xf numFmtId="0" fontId="27" fillId="0" borderId="15" xfId="0" applyFont="1" applyBorder="1" applyAlignment="1">
      <alignment horizontal="center" vertical="center" wrapText="1"/>
    </xf>
    <xf numFmtId="49" fontId="27" fillId="0" borderId="15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57" xfId="0" applyFont="1" applyBorder="1" applyAlignment="1">
      <alignment vertical="center" wrapText="1"/>
    </xf>
    <xf numFmtId="0" fontId="27" fillId="0" borderId="57" xfId="0" applyFont="1" applyBorder="1" applyAlignment="1">
      <alignment horizontal="center" vertical="center" wrapText="1"/>
    </xf>
    <xf numFmtId="49" fontId="27" fillId="0" borderId="57" xfId="0" applyNumberFormat="1" applyFont="1" applyBorder="1" applyAlignment="1">
      <alignment horizontal="center" vertical="center" wrapText="1"/>
    </xf>
    <xf numFmtId="0" fontId="27" fillId="0" borderId="58" xfId="0" applyFont="1" applyBorder="1" applyAlignment="1">
      <alignment horizontal="center" vertical="center" wrapText="1"/>
    </xf>
    <xf numFmtId="49" fontId="27" fillId="0" borderId="57" xfId="11" applyNumberFormat="1" applyFont="1" applyBorder="1" applyAlignment="1">
      <alignment horizontal="center" vertical="center" wrapText="1"/>
    </xf>
    <xf numFmtId="0" fontId="30" fillId="0" borderId="57" xfId="0" applyFont="1" applyBorder="1" applyAlignment="1">
      <alignment vertical="center" wrapText="1"/>
    </xf>
    <xf numFmtId="0" fontId="27" fillId="3" borderId="57" xfId="0" applyFont="1" applyFill="1" applyBorder="1" applyAlignment="1">
      <alignment vertical="center" wrapText="1"/>
    </xf>
    <xf numFmtId="0" fontId="27" fillId="3" borderId="57" xfId="0" applyFont="1" applyFill="1" applyBorder="1" applyAlignment="1">
      <alignment horizontal="center" vertical="center" wrapText="1"/>
    </xf>
    <xf numFmtId="0" fontId="27" fillId="3" borderId="57" xfId="11" applyFont="1" applyFill="1" applyBorder="1" applyAlignment="1">
      <alignment horizontal="center" vertical="center"/>
    </xf>
    <xf numFmtId="0" fontId="27" fillId="3" borderId="58" xfId="0" applyFont="1" applyFill="1" applyBorder="1" applyAlignment="1">
      <alignment horizontal="center" vertical="center" wrapText="1"/>
    </xf>
    <xf numFmtId="0" fontId="27" fillId="3" borderId="57" xfId="0" applyFont="1" applyFill="1" applyBorder="1"/>
    <xf numFmtId="0" fontId="27" fillId="3" borderId="57" xfId="0" applyFont="1" applyFill="1" applyBorder="1" applyAlignment="1">
      <alignment horizontal="left" vertical="center" wrapText="1"/>
    </xf>
    <xf numFmtId="0" fontId="29" fillId="3" borderId="12" xfId="0" applyFont="1" applyFill="1" applyBorder="1" applyAlignment="1">
      <alignment vertical="center" wrapText="1"/>
    </xf>
    <xf numFmtId="0" fontId="27" fillId="3" borderId="13" xfId="0" applyFont="1" applyFill="1" applyBorder="1" applyAlignment="1">
      <alignment vertical="center" wrapText="1"/>
    </xf>
    <xf numFmtId="0" fontId="27" fillId="3" borderId="13" xfId="0" applyFont="1" applyFill="1" applyBorder="1" applyAlignment="1">
      <alignment horizontal="center" vertical="center" wrapText="1"/>
    </xf>
    <xf numFmtId="0" fontId="27" fillId="0" borderId="14" xfId="12" applyFont="1" applyBorder="1" applyAlignment="1">
      <alignment horizontal="center" vertical="center" wrapText="1"/>
    </xf>
    <xf numFmtId="0" fontId="27" fillId="3" borderId="39" xfId="0" applyFont="1" applyFill="1" applyBorder="1" applyAlignment="1">
      <alignment horizontal="center" vertical="center" wrapText="1"/>
    </xf>
    <xf numFmtId="0" fontId="27" fillId="0" borderId="57" xfId="12" applyFont="1" applyBorder="1" applyAlignment="1">
      <alignment vertical="center" wrapText="1"/>
    </xf>
    <xf numFmtId="0" fontId="31" fillId="0" borderId="57" xfId="0" applyFont="1" applyBorder="1" applyAlignment="1">
      <alignment horizontal="center" vertical="center" wrapText="1"/>
    </xf>
    <xf numFmtId="0" fontId="27" fillId="0" borderId="57" xfId="12" applyFont="1" applyBorder="1" applyAlignment="1">
      <alignment horizontal="center" vertical="center" wrapText="1"/>
    </xf>
    <xf numFmtId="0" fontId="27" fillId="0" borderId="58" xfId="12" applyFont="1" applyBorder="1" applyAlignment="1">
      <alignment horizontal="center" vertical="center" wrapText="1"/>
    </xf>
    <xf numFmtId="0" fontId="27" fillId="3" borderId="57" xfId="12" applyFont="1" applyFill="1" applyBorder="1" applyAlignment="1">
      <alignment horizontal="center" vertical="center" wrapText="1"/>
    </xf>
    <xf numFmtId="0" fontId="27" fillId="3" borderId="58" xfId="12" applyFont="1" applyFill="1" applyBorder="1" applyAlignment="1">
      <alignment horizontal="center" vertical="center" wrapText="1"/>
    </xf>
    <xf numFmtId="0" fontId="27" fillId="3" borderId="14" xfId="0" applyFont="1" applyFill="1" applyBorder="1" applyAlignment="1">
      <alignment horizontal="center" vertical="center" wrapText="1"/>
    </xf>
    <xf numFmtId="0" fontId="27" fillId="0" borderId="57" xfId="13" applyFont="1" applyBorder="1" applyAlignment="1">
      <alignment vertical="center" wrapText="1"/>
    </xf>
    <xf numFmtId="0" fontId="31" fillId="0" borderId="57" xfId="0" applyFont="1" applyBorder="1" applyAlignment="1">
      <alignment horizontal="left" vertical="center" wrapText="1"/>
    </xf>
    <xf numFmtId="0" fontId="27" fillId="2" borderId="57" xfId="12" applyFont="1" applyFill="1" applyBorder="1" applyAlignment="1">
      <alignment vertical="center" wrapText="1"/>
    </xf>
    <xf numFmtId="0" fontId="27" fillId="2" borderId="57" xfId="12" applyFont="1" applyFill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3" borderId="17" xfId="12" applyFont="1" applyFill="1" applyBorder="1" applyAlignment="1">
      <alignment horizontal="center" vertical="center" wrapText="1"/>
    </xf>
    <xf numFmtId="0" fontId="27" fillId="3" borderId="42" xfId="12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vertical="center" wrapText="1"/>
    </xf>
    <xf numFmtId="0" fontId="27" fillId="3" borderId="10" xfId="12" applyFont="1" applyFill="1" applyBorder="1" applyAlignment="1">
      <alignment vertical="center" wrapText="1"/>
    </xf>
    <xf numFmtId="0" fontId="27" fillId="3" borderId="10" xfId="0" applyFont="1" applyFill="1" applyBorder="1" applyAlignment="1">
      <alignment horizontal="center" vertical="center" wrapText="1"/>
    </xf>
    <xf numFmtId="0" fontId="27" fillId="3" borderId="10" xfId="11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0" xfId="12" applyFont="1" applyBorder="1" applyAlignment="1">
      <alignment vertical="center" wrapText="1"/>
    </xf>
    <xf numFmtId="0" fontId="31" fillId="0" borderId="10" xfId="21" applyFont="1" applyBorder="1" applyAlignment="1">
      <alignment horizontal="center" vertical="center" wrapText="1"/>
    </xf>
    <xf numFmtId="0" fontId="27" fillId="0" borderId="10" xfId="11" applyFont="1" applyBorder="1" applyAlignment="1">
      <alignment horizontal="center" vertical="center" wrapText="1"/>
    </xf>
    <xf numFmtId="0" fontId="27" fillId="3" borderId="11" xfId="0" applyFont="1" applyFill="1" applyBorder="1" applyAlignment="1">
      <alignment horizontal="center" vertical="center" wrapText="1"/>
    </xf>
    <xf numFmtId="0" fontId="27" fillId="0" borderId="11" xfId="5" applyFont="1" applyBorder="1" applyAlignment="1">
      <alignment horizontal="center" vertical="center" wrapText="1"/>
    </xf>
    <xf numFmtId="0" fontId="27" fillId="0" borderId="10" xfId="0" applyFont="1" applyBorder="1" applyAlignment="1">
      <alignment vertical="center" wrapText="1"/>
    </xf>
    <xf numFmtId="0" fontId="27" fillId="0" borderId="16" xfId="12" applyFont="1" applyBorder="1" applyAlignment="1">
      <alignment vertical="center" wrapText="1"/>
    </xf>
    <xf numFmtId="0" fontId="31" fillId="0" borderId="16" xfId="0" applyFont="1" applyBorder="1" applyAlignment="1">
      <alignment horizontal="center" vertical="center" wrapText="1"/>
    </xf>
    <xf numFmtId="0" fontId="27" fillId="0" borderId="16" xfId="12" applyFont="1" applyBorder="1" applyAlignment="1">
      <alignment horizontal="center" vertical="center" wrapText="1"/>
    </xf>
    <xf numFmtId="0" fontId="27" fillId="0" borderId="40" xfId="12" applyFont="1" applyBorder="1" applyAlignment="1">
      <alignment horizontal="center" vertical="center" wrapText="1"/>
    </xf>
    <xf numFmtId="0" fontId="27" fillId="0" borderId="16" xfId="13" applyFont="1" applyBorder="1" applyAlignment="1">
      <alignment vertical="center" wrapText="1"/>
    </xf>
    <xf numFmtId="0" fontId="27" fillId="3" borderId="16" xfId="12" applyFont="1" applyFill="1" applyBorder="1" applyAlignment="1">
      <alignment horizontal="center" vertical="center" wrapText="1"/>
    </xf>
    <xf numFmtId="0" fontId="27" fillId="3" borderId="40" xfId="12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left" vertical="center" wrapText="1"/>
    </xf>
    <xf numFmtId="0" fontId="27" fillId="2" borderId="16" xfId="12" applyFont="1" applyFill="1" applyBorder="1" applyAlignment="1">
      <alignment vertical="center" wrapText="1"/>
    </xf>
    <xf numFmtId="0" fontId="27" fillId="2" borderId="16" xfId="12" applyFont="1" applyFill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center" vertical="center" wrapText="1"/>
    </xf>
    <xf numFmtId="0" fontId="27" fillId="3" borderId="47" xfId="12" applyFont="1" applyFill="1" applyBorder="1" applyAlignment="1">
      <alignment horizontal="center" vertical="center" wrapText="1"/>
    </xf>
    <xf numFmtId="0" fontId="27" fillId="3" borderId="48" xfId="12" applyFont="1" applyFill="1" applyBorder="1" applyAlignment="1">
      <alignment horizontal="center" vertical="center" wrapText="1"/>
    </xf>
    <xf numFmtId="0" fontId="30" fillId="0" borderId="57" xfId="0" applyFont="1" applyBorder="1" applyAlignment="1">
      <alignment horizontal="left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3" borderId="57" xfId="0" applyFont="1" applyFill="1" applyBorder="1" applyAlignment="1">
      <alignment horizontal="left" vertical="center" wrapText="1"/>
    </xf>
    <xf numFmtId="0" fontId="32" fillId="0" borderId="57" xfId="0" applyFont="1" applyBorder="1" applyAlignment="1">
      <alignment horizontal="left" vertical="center" wrapText="1"/>
    </xf>
    <xf numFmtId="0" fontId="27" fillId="0" borderId="52" xfId="0" applyFont="1" applyBorder="1" applyAlignment="1">
      <alignment horizontal="center" vertical="center" wrapText="1"/>
    </xf>
    <xf numFmtId="0" fontId="27" fillId="2" borderId="66" xfId="12" applyFont="1" applyFill="1" applyBorder="1" applyAlignment="1">
      <alignment vertical="center" wrapText="1"/>
    </xf>
    <xf numFmtId="0" fontId="27" fillId="2" borderId="66" xfId="12" applyFont="1" applyFill="1" applyBorder="1" applyAlignment="1">
      <alignment horizontal="center" vertical="center" wrapText="1"/>
    </xf>
    <xf numFmtId="0" fontId="27" fillId="3" borderId="66" xfId="12" applyFont="1" applyFill="1" applyBorder="1" applyAlignment="1">
      <alignment horizontal="center" vertical="center" wrapText="1"/>
    </xf>
    <xf numFmtId="0" fontId="27" fillId="3" borderId="67" xfId="12" applyFont="1" applyFill="1" applyBorder="1" applyAlignment="1">
      <alignment horizontal="center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center" vertical="center" wrapText="1"/>
    </xf>
    <xf numFmtId="0" fontId="27" fillId="0" borderId="66" xfId="0" applyFont="1" applyBorder="1" applyAlignment="1">
      <alignment vertical="center" wrapText="1"/>
    </xf>
    <xf numFmtId="0" fontId="27" fillId="0" borderId="68" xfId="0" applyFont="1" applyBorder="1" applyAlignment="1">
      <alignment horizontal="left" vertical="center" wrapText="1"/>
    </xf>
    <xf numFmtId="0" fontId="27" fillId="0" borderId="16" xfId="0" applyFont="1" applyBorder="1" applyAlignment="1">
      <alignment vertical="center" wrapText="1"/>
    </xf>
    <xf numFmtId="0" fontId="27" fillId="0" borderId="16" xfId="0" applyFont="1" applyBorder="1" applyAlignment="1">
      <alignment horizontal="center" vertical="center" wrapText="1"/>
    </xf>
    <xf numFmtId="49" fontId="27" fillId="0" borderId="16" xfId="0" applyNumberFormat="1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49" fontId="27" fillId="0" borderId="16" xfId="11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4" borderId="10" xfId="0" applyFont="1" applyFill="1" applyBorder="1" applyAlignment="1">
      <alignment vertical="center" wrapText="1"/>
    </xf>
    <xf numFmtId="0" fontId="30" fillId="0" borderId="10" xfId="0" applyFont="1" applyBorder="1" applyAlignment="1">
      <alignment vertical="center" wrapText="1"/>
    </xf>
    <xf numFmtId="0" fontId="27" fillId="4" borderId="11" xfId="0" applyFont="1" applyFill="1" applyBorder="1" applyAlignment="1">
      <alignment horizontal="center" vertical="center" wrapText="1"/>
    </xf>
    <xf numFmtId="0" fontId="29" fillId="11" borderId="35" xfId="0" applyFont="1" applyFill="1" applyBorder="1" applyAlignment="1">
      <alignment horizontal="left" vertical="center" wrapText="1"/>
    </xf>
    <xf numFmtId="0" fontId="28" fillId="11" borderId="4" xfId="0" applyFont="1" applyFill="1" applyBorder="1" applyAlignment="1">
      <alignment horizontal="left" vertical="center" wrapText="1"/>
    </xf>
    <xf numFmtId="0" fontId="29" fillId="11" borderId="49" xfId="0" applyFont="1" applyFill="1" applyBorder="1" applyAlignment="1">
      <alignment horizontal="center" vertical="center" wrapText="1"/>
    </xf>
    <xf numFmtId="0" fontId="29" fillId="11" borderId="49" xfId="0" applyFont="1" applyFill="1" applyBorder="1" applyAlignment="1">
      <alignment horizontal="right" vertical="center" wrapText="1"/>
    </xf>
    <xf numFmtId="0" fontId="27" fillId="11" borderId="50" xfId="0" applyFont="1" applyFill="1" applyBorder="1" applyAlignment="1">
      <alignment horizontal="right" vertical="center" wrapText="1"/>
    </xf>
    <xf numFmtId="49" fontId="27" fillId="0" borderId="10" xfId="0" applyNumberFormat="1" applyFont="1" applyBorder="1" applyAlignment="1">
      <alignment horizontal="center" vertical="center" wrapText="1"/>
    </xf>
    <xf numFmtId="49" fontId="27" fillId="0" borderId="10" xfId="11" applyNumberFormat="1" applyFont="1" applyBorder="1" applyAlignment="1">
      <alignment horizontal="center" vertical="center" wrapText="1"/>
    </xf>
    <xf numFmtId="0" fontId="32" fillId="0" borderId="10" xfId="0" applyFont="1" applyBorder="1" applyAlignment="1">
      <alignment vertical="center" wrapText="1"/>
    </xf>
    <xf numFmtId="0" fontId="29" fillId="11" borderId="54" xfId="0" applyFont="1" applyFill="1" applyBorder="1" applyAlignment="1">
      <alignment horizontal="left" vertical="center" wrapText="1"/>
    </xf>
    <xf numFmtId="0" fontId="28" fillId="11" borderId="55" xfId="0" applyFont="1" applyFill="1" applyBorder="1" applyAlignment="1">
      <alignment horizontal="left" vertical="center" wrapText="1"/>
    </xf>
    <xf numFmtId="0" fontId="29" fillId="11" borderId="55" xfId="0" applyFont="1" applyFill="1" applyBorder="1" applyAlignment="1">
      <alignment horizontal="center" vertical="center" wrapText="1"/>
    </xf>
    <xf numFmtId="0" fontId="29" fillId="11" borderId="55" xfId="0" applyFont="1" applyFill="1" applyBorder="1" applyAlignment="1">
      <alignment horizontal="right" vertical="center" wrapText="1"/>
    </xf>
    <xf numFmtId="0" fontId="27" fillId="11" borderId="56" xfId="0" applyFont="1" applyFill="1" applyBorder="1" applyAlignment="1">
      <alignment horizontal="right" vertical="center" wrapText="1"/>
    </xf>
    <xf numFmtId="0" fontId="27" fillId="4" borderId="59" xfId="0" applyFont="1" applyFill="1" applyBorder="1" applyAlignment="1">
      <alignment horizontal="center" vertical="center" wrapText="1"/>
    </xf>
    <xf numFmtId="0" fontId="27" fillId="4" borderId="53" xfId="0" applyFont="1" applyFill="1" applyBorder="1" applyAlignment="1">
      <alignment vertical="center" wrapText="1"/>
    </xf>
    <xf numFmtId="0" fontId="27" fillId="4" borderId="53" xfId="0" applyFont="1" applyFill="1" applyBorder="1" applyAlignment="1">
      <alignment horizontal="center" vertical="center" wrapText="1"/>
    </xf>
    <xf numFmtId="0" fontId="27" fillId="4" borderId="60" xfId="0" applyFont="1" applyFill="1" applyBorder="1" applyAlignment="1">
      <alignment horizontal="center" vertical="center" wrapText="1"/>
    </xf>
    <xf numFmtId="0" fontId="27" fillId="4" borderId="61" xfId="0" applyFont="1" applyFill="1" applyBorder="1" applyAlignment="1">
      <alignment horizontal="center" vertical="center" wrapText="1"/>
    </xf>
    <xf numFmtId="0" fontId="27" fillId="4" borderId="51" xfId="0" applyFont="1" applyFill="1" applyBorder="1" applyAlignment="1">
      <alignment vertical="center" wrapText="1"/>
    </xf>
    <xf numFmtId="0" fontId="27" fillId="4" borderId="51" xfId="0" applyFont="1" applyFill="1" applyBorder="1" applyAlignment="1">
      <alignment horizontal="center" vertical="center" wrapText="1"/>
    </xf>
    <xf numFmtId="0" fontId="27" fillId="4" borderId="62" xfId="0" applyFont="1" applyFill="1" applyBorder="1" applyAlignment="1">
      <alignment horizontal="center" vertical="center" wrapText="1"/>
    </xf>
    <xf numFmtId="0" fontId="27" fillId="0" borderId="10" xfId="2" applyFont="1" applyBorder="1" applyAlignment="1">
      <alignment vertical="center" wrapText="1"/>
    </xf>
    <xf numFmtId="0" fontId="27" fillId="2" borderId="10" xfId="2" applyFont="1" applyFill="1" applyBorder="1" applyAlignment="1">
      <alignment horizontal="center" vertical="center" wrapText="1"/>
    </xf>
    <xf numFmtId="0" fontId="27" fillId="2" borderId="11" xfId="2" applyFont="1" applyFill="1" applyBorder="1" applyAlignment="1">
      <alignment horizontal="center" vertical="center" wrapText="1"/>
    </xf>
    <xf numFmtId="0" fontId="27" fillId="0" borderId="51" xfId="11" applyFont="1" applyBorder="1" applyAlignment="1">
      <alignment vertical="center" wrapText="1"/>
    </xf>
    <xf numFmtId="0" fontId="31" fillId="0" borderId="51" xfId="0" applyFont="1" applyBorder="1" applyAlignment="1">
      <alignment horizontal="center" vertical="center" wrapText="1"/>
    </xf>
    <xf numFmtId="0" fontId="27" fillId="0" borderId="51" xfId="12" applyFont="1" applyBorder="1" applyAlignment="1">
      <alignment horizontal="right" vertical="center" wrapText="1"/>
    </xf>
    <xf numFmtId="0" fontId="27" fillId="0" borderId="62" xfId="11" applyFont="1" applyBorder="1" applyAlignment="1">
      <alignment horizontal="center" vertical="center" wrapText="1"/>
    </xf>
    <xf numFmtId="0" fontId="27" fillId="0" borderId="51" xfId="11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3" borderId="61" xfId="0" applyFont="1" applyFill="1" applyBorder="1" applyAlignment="1">
      <alignment horizontal="center" vertical="center" wrapText="1"/>
    </xf>
    <xf numFmtId="0" fontId="27" fillId="0" borderId="51" xfId="0" applyFont="1" applyBorder="1" applyAlignment="1">
      <alignment horizontal="left" vertical="center" wrapText="1"/>
    </xf>
    <xf numFmtId="0" fontId="27" fillId="0" borderId="51" xfId="5" applyFont="1" applyBorder="1" applyAlignment="1">
      <alignment horizontal="left" vertical="center" wrapText="1"/>
    </xf>
    <xf numFmtId="0" fontId="27" fillId="0" borderId="51" xfId="5" applyFont="1" applyBorder="1" applyAlignment="1">
      <alignment horizontal="center" vertical="center" wrapText="1"/>
    </xf>
    <xf numFmtId="0" fontId="27" fillId="0" borderId="62" xfId="5" applyFont="1" applyBorder="1" applyAlignment="1">
      <alignment horizontal="center" vertical="center" wrapText="1"/>
    </xf>
    <xf numFmtId="0" fontId="27" fillId="0" borderId="51" xfId="12" applyFont="1" applyBorder="1" applyAlignment="1">
      <alignment vertical="center" wrapText="1"/>
    </xf>
    <xf numFmtId="0" fontId="27" fillId="0" borderId="15" xfId="0" applyFont="1" applyBorder="1" applyAlignment="1">
      <alignment horizontal="left" vertical="center" wrapText="1"/>
    </xf>
    <xf numFmtId="0" fontId="27" fillId="0" borderId="57" xfId="0" applyFont="1" applyBorder="1" applyAlignment="1">
      <alignment horizontal="left" vertical="center" wrapText="1"/>
    </xf>
    <xf numFmtId="0" fontId="33" fillId="0" borderId="57" xfId="0" applyFont="1" applyBorder="1" applyAlignment="1">
      <alignment horizontal="left" vertical="center" wrapText="1"/>
    </xf>
    <xf numFmtId="0" fontId="27" fillId="0" borderId="57" xfId="12" applyFont="1" applyBorder="1" applyAlignment="1">
      <alignment horizontal="right" vertical="center" wrapText="1"/>
    </xf>
    <xf numFmtId="0" fontId="27" fillId="0" borderId="58" xfId="11" applyFont="1" applyBorder="1" applyAlignment="1">
      <alignment horizontal="center" vertical="center" wrapText="1"/>
    </xf>
    <xf numFmtId="0" fontId="27" fillId="0" borderId="57" xfId="11" applyFont="1" applyBorder="1" applyAlignment="1">
      <alignment horizontal="center" vertical="center" wrapText="1"/>
    </xf>
    <xf numFmtId="0" fontId="27" fillId="0" borderId="57" xfId="11" applyFont="1" applyBorder="1" applyAlignment="1">
      <alignment vertical="center" wrapText="1"/>
    </xf>
    <xf numFmtId="0" fontId="35" fillId="0" borderId="13" xfId="0" applyFont="1" applyBorder="1" applyAlignment="1">
      <alignment horizontal="left" vertical="center" wrapText="1"/>
    </xf>
    <xf numFmtId="0" fontId="27" fillId="4" borderId="63" xfId="0" applyFont="1" applyFill="1" applyBorder="1" applyAlignment="1">
      <alignment horizontal="center" vertical="center" wrapText="1"/>
    </xf>
    <xf numFmtId="0" fontId="27" fillId="0" borderId="64" xfId="12" applyFont="1" applyBorder="1" applyAlignment="1">
      <alignment vertical="center" wrapText="1"/>
    </xf>
    <xf numFmtId="0" fontId="31" fillId="0" borderId="64" xfId="0" applyFont="1" applyBorder="1" applyAlignment="1">
      <alignment horizontal="center" vertical="center" wrapText="1"/>
    </xf>
    <xf numFmtId="0" fontId="27" fillId="0" borderId="64" xfId="12" applyFont="1" applyBorder="1" applyAlignment="1">
      <alignment horizontal="right" vertical="center" wrapText="1"/>
    </xf>
    <xf numFmtId="0" fontId="27" fillId="0" borderId="65" xfId="11" applyFont="1" applyBorder="1" applyAlignment="1">
      <alignment horizontal="center" vertical="center" wrapText="1"/>
    </xf>
  </cellXfs>
  <cellStyles count="22">
    <cellStyle name="Normalny" xfId="0" builtinId="0"/>
    <cellStyle name="Normalny 10" xfId="4"/>
    <cellStyle name="Normalny 11" xfId="5"/>
    <cellStyle name="Normalny 2" xfId="1"/>
    <cellStyle name="Normalny 2 2" xfId="3"/>
    <cellStyle name="Normalny 2 2 2" xfId="16"/>
    <cellStyle name="Normalny 2 2 3" xfId="13"/>
    <cellStyle name="Normalny 2 3" xfId="14"/>
    <cellStyle name="Normalny 3" xfId="2"/>
    <cellStyle name="Normalny 3 2" xfId="19"/>
    <cellStyle name="Normalny 4" xfId="6"/>
    <cellStyle name="Normalny 5" xfId="7"/>
    <cellStyle name="Normalny 6" xfId="17"/>
    <cellStyle name="Normalny 7" xfId="18"/>
    <cellStyle name="Normalny 8" xfId="8"/>
    <cellStyle name="Normalny 9" xfId="9"/>
    <cellStyle name="Normalny_147 dz 2007 siwz załącznik nr 3,4" xfId="20"/>
    <cellStyle name="Normalny_147 dz 2007 siwz załącznik nr 3,4 2" xfId="15"/>
    <cellStyle name="Normalny_2006_Parametry_techniczne_aparatura_Marcin" xfId="11"/>
    <cellStyle name="Normalny_2008_parametry_techniczne_gotowe 2" xfId="12"/>
    <cellStyle name="Normalny_LI_540_31_2016_Przetarg_telekonsultacja_parametry" xfId="21"/>
    <cellStyle name="Walutowy 2" xfId="10"/>
  </cellStyles>
  <dxfs count="0"/>
  <tableStyles count="0" defaultTableStyle="TableStyleMedium2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6"/>
  <sheetViews>
    <sheetView tabSelected="1" view="pageLayout" topLeftCell="A301" zoomScaleNormal="100" zoomScaleSheetLayoutView="100" workbookViewId="0">
      <selection sqref="A1:E306"/>
    </sheetView>
  </sheetViews>
  <sheetFormatPr defaultRowHeight="10.5"/>
  <cols>
    <col min="1" max="1" width="3.75" style="1" customWidth="1"/>
    <col min="2" max="2" width="106.125" style="1" customWidth="1"/>
    <col min="3" max="3" width="16.375" style="1" customWidth="1"/>
    <col min="4" max="4" width="12.75" style="2" customWidth="1"/>
    <col min="5" max="5" width="18" style="2" customWidth="1"/>
    <col min="6" max="6" width="4.375" style="1" customWidth="1"/>
    <col min="7" max="250" width="9" style="1"/>
    <col min="251" max="251" width="3.75" style="1" customWidth="1"/>
    <col min="252" max="252" width="95.625" style="1" customWidth="1"/>
    <col min="253" max="253" width="16.375" style="1" customWidth="1"/>
    <col min="254" max="254" width="14.75" style="1" customWidth="1"/>
    <col min="255" max="255" width="16.25" style="1" customWidth="1"/>
    <col min="256" max="256" width="8.75" style="1" customWidth="1"/>
    <col min="257" max="257" width="18.625" style="1" customWidth="1"/>
    <col min="258" max="506" width="9" style="1"/>
    <col min="507" max="507" width="3.75" style="1" customWidth="1"/>
    <col min="508" max="508" width="95.625" style="1" customWidth="1"/>
    <col min="509" max="509" width="16.375" style="1" customWidth="1"/>
    <col min="510" max="510" width="14.75" style="1" customWidth="1"/>
    <col min="511" max="511" width="16.25" style="1" customWidth="1"/>
    <col min="512" max="512" width="8.75" style="1" customWidth="1"/>
    <col min="513" max="513" width="18.625" style="1" customWidth="1"/>
    <col min="514" max="762" width="9" style="1"/>
    <col min="763" max="763" width="3.75" style="1" customWidth="1"/>
    <col min="764" max="764" width="95.625" style="1" customWidth="1"/>
    <col min="765" max="765" width="16.375" style="1" customWidth="1"/>
    <col min="766" max="766" width="14.75" style="1" customWidth="1"/>
    <col min="767" max="767" width="16.25" style="1" customWidth="1"/>
    <col min="768" max="768" width="8.75" style="1" customWidth="1"/>
    <col min="769" max="769" width="18.625" style="1" customWidth="1"/>
    <col min="770" max="1018" width="9" style="1"/>
    <col min="1019" max="1019" width="3.75" style="1" customWidth="1"/>
    <col min="1020" max="1020" width="95.625" style="1" customWidth="1"/>
    <col min="1021" max="1021" width="16.375" style="1" customWidth="1"/>
    <col min="1022" max="1022" width="14.75" style="1" customWidth="1"/>
    <col min="1023" max="1023" width="16.25" style="1" customWidth="1"/>
    <col min="1024" max="1024" width="8.75" style="1" customWidth="1"/>
    <col min="1025" max="1025" width="18.625" style="1" customWidth="1"/>
    <col min="1026" max="1274" width="9" style="1"/>
    <col min="1275" max="1275" width="3.75" style="1" customWidth="1"/>
    <col min="1276" max="1276" width="95.625" style="1" customWidth="1"/>
    <col min="1277" max="1277" width="16.375" style="1" customWidth="1"/>
    <col min="1278" max="1278" width="14.75" style="1" customWidth="1"/>
    <col min="1279" max="1279" width="16.25" style="1" customWidth="1"/>
    <col min="1280" max="1280" width="8.75" style="1" customWidth="1"/>
    <col min="1281" max="1281" width="18.625" style="1" customWidth="1"/>
    <col min="1282" max="1530" width="9" style="1"/>
    <col min="1531" max="1531" width="3.75" style="1" customWidth="1"/>
    <col min="1532" max="1532" width="95.625" style="1" customWidth="1"/>
    <col min="1533" max="1533" width="16.375" style="1" customWidth="1"/>
    <col min="1534" max="1534" width="14.75" style="1" customWidth="1"/>
    <col min="1535" max="1535" width="16.25" style="1" customWidth="1"/>
    <col min="1536" max="1536" width="8.75" style="1" customWidth="1"/>
    <col min="1537" max="1537" width="18.625" style="1" customWidth="1"/>
    <col min="1538" max="1786" width="9" style="1"/>
    <col min="1787" max="1787" width="3.75" style="1" customWidth="1"/>
    <col min="1788" max="1788" width="95.625" style="1" customWidth="1"/>
    <col min="1789" max="1789" width="16.375" style="1" customWidth="1"/>
    <col min="1790" max="1790" width="14.75" style="1" customWidth="1"/>
    <col min="1791" max="1791" width="16.25" style="1" customWidth="1"/>
    <col min="1792" max="1792" width="8.75" style="1" customWidth="1"/>
    <col min="1793" max="1793" width="18.625" style="1" customWidth="1"/>
    <col min="1794" max="2042" width="9" style="1"/>
    <col min="2043" max="2043" width="3.75" style="1" customWidth="1"/>
    <col min="2044" max="2044" width="95.625" style="1" customWidth="1"/>
    <col min="2045" max="2045" width="16.375" style="1" customWidth="1"/>
    <col min="2046" max="2046" width="14.75" style="1" customWidth="1"/>
    <col min="2047" max="2047" width="16.25" style="1" customWidth="1"/>
    <col min="2048" max="2048" width="8.75" style="1" customWidth="1"/>
    <col min="2049" max="2049" width="18.625" style="1" customWidth="1"/>
    <col min="2050" max="2298" width="9" style="1"/>
    <col min="2299" max="2299" width="3.75" style="1" customWidth="1"/>
    <col min="2300" max="2300" width="95.625" style="1" customWidth="1"/>
    <col min="2301" max="2301" width="16.375" style="1" customWidth="1"/>
    <col min="2302" max="2302" width="14.75" style="1" customWidth="1"/>
    <col min="2303" max="2303" width="16.25" style="1" customWidth="1"/>
    <col min="2304" max="2304" width="8.75" style="1" customWidth="1"/>
    <col min="2305" max="2305" width="18.625" style="1" customWidth="1"/>
    <col min="2306" max="2554" width="9" style="1"/>
    <col min="2555" max="2555" width="3.75" style="1" customWidth="1"/>
    <col min="2556" max="2556" width="95.625" style="1" customWidth="1"/>
    <col min="2557" max="2557" width="16.375" style="1" customWidth="1"/>
    <col min="2558" max="2558" width="14.75" style="1" customWidth="1"/>
    <col min="2559" max="2559" width="16.25" style="1" customWidth="1"/>
    <col min="2560" max="2560" width="8.75" style="1" customWidth="1"/>
    <col min="2561" max="2561" width="18.625" style="1" customWidth="1"/>
    <col min="2562" max="2810" width="9" style="1"/>
    <col min="2811" max="2811" width="3.75" style="1" customWidth="1"/>
    <col min="2812" max="2812" width="95.625" style="1" customWidth="1"/>
    <col min="2813" max="2813" width="16.375" style="1" customWidth="1"/>
    <col min="2814" max="2814" width="14.75" style="1" customWidth="1"/>
    <col min="2815" max="2815" width="16.25" style="1" customWidth="1"/>
    <col min="2816" max="2816" width="8.75" style="1" customWidth="1"/>
    <col min="2817" max="2817" width="18.625" style="1" customWidth="1"/>
    <col min="2818" max="3066" width="9" style="1"/>
    <col min="3067" max="3067" width="3.75" style="1" customWidth="1"/>
    <col min="3068" max="3068" width="95.625" style="1" customWidth="1"/>
    <col min="3069" max="3069" width="16.375" style="1" customWidth="1"/>
    <col min="3070" max="3070" width="14.75" style="1" customWidth="1"/>
    <col min="3071" max="3071" width="16.25" style="1" customWidth="1"/>
    <col min="3072" max="3072" width="8.75" style="1" customWidth="1"/>
    <col min="3073" max="3073" width="18.625" style="1" customWidth="1"/>
    <col min="3074" max="3322" width="9" style="1"/>
    <col min="3323" max="3323" width="3.75" style="1" customWidth="1"/>
    <col min="3324" max="3324" width="95.625" style="1" customWidth="1"/>
    <col min="3325" max="3325" width="16.375" style="1" customWidth="1"/>
    <col min="3326" max="3326" width="14.75" style="1" customWidth="1"/>
    <col min="3327" max="3327" width="16.25" style="1" customWidth="1"/>
    <col min="3328" max="3328" width="8.75" style="1" customWidth="1"/>
    <col min="3329" max="3329" width="18.625" style="1" customWidth="1"/>
    <col min="3330" max="3578" width="9" style="1"/>
    <col min="3579" max="3579" width="3.75" style="1" customWidth="1"/>
    <col min="3580" max="3580" width="95.625" style="1" customWidth="1"/>
    <col min="3581" max="3581" width="16.375" style="1" customWidth="1"/>
    <col min="3582" max="3582" width="14.75" style="1" customWidth="1"/>
    <col min="3583" max="3583" width="16.25" style="1" customWidth="1"/>
    <col min="3584" max="3584" width="8.75" style="1" customWidth="1"/>
    <col min="3585" max="3585" width="18.625" style="1" customWidth="1"/>
    <col min="3586" max="3834" width="9" style="1"/>
    <col min="3835" max="3835" width="3.75" style="1" customWidth="1"/>
    <col min="3836" max="3836" width="95.625" style="1" customWidth="1"/>
    <col min="3837" max="3837" width="16.375" style="1" customWidth="1"/>
    <col min="3838" max="3838" width="14.75" style="1" customWidth="1"/>
    <col min="3839" max="3839" width="16.25" style="1" customWidth="1"/>
    <col min="3840" max="3840" width="8.75" style="1" customWidth="1"/>
    <col min="3841" max="3841" width="18.625" style="1" customWidth="1"/>
    <col min="3842" max="4090" width="9" style="1"/>
    <col min="4091" max="4091" width="3.75" style="1" customWidth="1"/>
    <col min="4092" max="4092" width="95.625" style="1" customWidth="1"/>
    <col min="4093" max="4093" width="16.375" style="1" customWidth="1"/>
    <col min="4094" max="4094" width="14.75" style="1" customWidth="1"/>
    <col min="4095" max="4095" width="16.25" style="1" customWidth="1"/>
    <col min="4096" max="4096" width="8.75" style="1" customWidth="1"/>
    <col min="4097" max="4097" width="18.625" style="1" customWidth="1"/>
    <col min="4098" max="4346" width="9" style="1"/>
    <col min="4347" max="4347" width="3.75" style="1" customWidth="1"/>
    <col min="4348" max="4348" width="95.625" style="1" customWidth="1"/>
    <col min="4349" max="4349" width="16.375" style="1" customWidth="1"/>
    <col min="4350" max="4350" width="14.75" style="1" customWidth="1"/>
    <col min="4351" max="4351" width="16.25" style="1" customWidth="1"/>
    <col min="4352" max="4352" width="8.75" style="1" customWidth="1"/>
    <col min="4353" max="4353" width="18.625" style="1" customWidth="1"/>
    <col min="4354" max="4602" width="9" style="1"/>
    <col min="4603" max="4603" width="3.75" style="1" customWidth="1"/>
    <col min="4604" max="4604" width="95.625" style="1" customWidth="1"/>
    <col min="4605" max="4605" width="16.375" style="1" customWidth="1"/>
    <col min="4606" max="4606" width="14.75" style="1" customWidth="1"/>
    <col min="4607" max="4607" width="16.25" style="1" customWidth="1"/>
    <col min="4608" max="4608" width="8.75" style="1" customWidth="1"/>
    <col min="4609" max="4609" width="18.625" style="1" customWidth="1"/>
    <col min="4610" max="4858" width="9" style="1"/>
    <col min="4859" max="4859" width="3.75" style="1" customWidth="1"/>
    <col min="4860" max="4860" width="95.625" style="1" customWidth="1"/>
    <col min="4861" max="4861" width="16.375" style="1" customWidth="1"/>
    <col min="4862" max="4862" width="14.75" style="1" customWidth="1"/>
    <col min="4863" max="4863" width="16.25" style="1" customWidth="1"/>
    <col min="4864" max="4864" width="8.75" style="1" customWidth="1"/>
    <col min="4865" max="4865" width="18.625" style="1" customWidth="1"/>
    <col min="4866" max="5114" width="9" style="1"/>
    <col min="5115" max="5115" width="3.75" style="1" customWidth="1"/>
    <col min="5116" max="5116" width="95.625" style="1" customWidth="1"/>
    <col min="5117" max="5117" width="16.375" style="1" customWidth="1"/>
    <col min="5118" max="5118" width="14.75" style="1" customWidth="1"/>
    <col min="5119" max="5119" width="16.25" style="1" customWidth="1"/>
    <col min="5120" max="5120" width="8.75" style="1" customWidth="1"/>
    <col min="5121" max="5121" width="18.625" style="1" customWidth="1"/>
    <col min="5122" max="5370" width="9" style="1"/>
    <col min="5371" max="5371" width="3.75" style="1" customWidth="1"/>
    <col min="5372" max="5372" width="95.625" style="1" customWidth="1"/>
    <col min="5373" max="5373" width="16.375" style="1" customWidth="1"/>
    <col min="5374" max="5374" width="14.75" style="1" customWidth="1"/>
    <col min="5375" max="5375" width="16.25" style="1" customWidth="1"/>
    <col min="5376" max="5376" width="8.75" style="1" customWidth="1"/>
    <col min="5377" max="5377" width="18.625" style="1" customWidth="1"/>
    <col min="5378" max="5626" width="9" style="1"/>
    <col min="5627" max="5627" width="3.75" style="1" customWidth="1"/>
    <col min="5628" max="5628" width="95.625" style="1" customWidth="1"/>
    <col min="5629" max="5629" width="16.375" style="1" customWidth="1"/>
    <col min="5630" max="5630" width="14.75" style="1" customWidth="1"/>
    <col min="5631" max="5631" width="16.25" style="1" customWidth="1"/>
    <col min="5632" max="5632" width="8.75" style="1" customWidth="1"/>
    <col min="5633" max="5633" width="18.625" style="1" customWidth="1"/>
    <col min="5634" max="5882" width="9" style="1"/>
    <col min="5883" max="5883" width="3.75" style="1" customWidth="1"/>
    <col min="5884" max="5884" width="95.625" style="1" customWidth="1"/>
    <col min="5885" max="5885" width="16.375" style="1" customWidth="1"/>
    <col min="5886" max="5886" width="14.75" style="1" customWidth="1"/>
    <col min="5887" max="5887" width="16.25" style="1" customWidth="1"/>
    <col min="5888" max="5888" width="8.75" style="1" customWidth="1"/>
    <col min="5889" max="5889" width="18.625" style="1" customWidth="1"/>
    <col min="5890" max="6138" width="9" style="1"/>
    <col min="6139" max="6139" width="3.75" style="1" customWidth="1"/>
    <col min="6140" max="6140" width="95.625" style="1" customWidth="1"/>
    <col min="6141" max="6141" width="16.375" style="1" customWidth="1"/>
    <col min="6142" max="6142" width="14.75" style="1" customWidth="1"/>
    <col min="6143" max="6143" width="16.25" style="1" customWidth="1"/>
    <col min="6144" max="6144" width="8.75" style="1" customWidth="1"/>
    <col min="6145" max="6145" width="18.625" style="1" customWidth="1"/>
    <col min="6146" max="6394" width="9" style="1"/>
    <col min="6395" max="6395" width="3.75" style="1" customWidth="1"/>
    <col min="6396" max="6396" width="95.625" style="1" customWidth="1"/>
    <col min="6397" max="6397" width="16.375" style="1" customWidth="1"/>
    <col min="6398" max="6398" width="14.75" style="1" customWidth="1"/>
    <col min="6399" max="6399" width="16.25" style="1" customWidth="1"/>
    <col min="6400" max="6400" width="8.75" style="1" customWidth="1"/>
    <col min="6401" max="6401" width="18.625" style="1" customWidth="1"/>
    <col min="6402" max="6650" width="9" style="1"/>
    <col min="6651" max="6651" width="3.75" style="1" customWidth="1"/>
    <col min="6652" max="6652" width="95.625" style="1" customWidth="1"/>
    <col min="6653" max="6653" width="16.375" style="1" customWidth="1"/>
    <col min="6654" max="6654" width="14.75" style="1" customWidth="1"/>
    <col min="6655" max="6655" width="16.25" style="1" customWidth="1"/>
    <col min="6656" max="6656" width="8.75" style="1" customWidth="1"/>
    <col min="6657" max="6657" width="18.625" style="1" customWidth="1"/>
    <col min="6658" max="6906" width="9" style="1"/>
    <col min="6907" max="6907" width="3.75" style="1" customWidth="1"/>
    <col min="6908" max="6908" width="95.625" style="1" customWidth="1"/>
    <col min="6909" max="6909" width="16.375" style="1" customWidth="1"/>
    <col min="6910" max="6910" width="14.75" style="1" customWidth="1"/>
    <col min="6911" max="6911" width="16.25" style="1" customWidth="1"/>
    <col min="6912" max="6912" width="8.75" style="1" customWidth="1"/>
    <col min="6913" max="6913" width="18.625" style="1" customWidth="1"/>
    <col min="6914" max="7162" width="9" style="1"/>
    <col min="7163" max="7163" width="3.75" style="1" customWidth="1"/>
    <col min="7164" max="7164" width="95.625" style="1" customWidth="1"/>
    <col min="7165" max="7165" width="16.375" style="1" customWidth="1"/>
    <col min="7166" max="7166" width="14.75" style="1" customWidth="1"/>
    <col min="7167" max="7167" width="16.25" style="1" customWidth="1"/>
    <col min="7168" max="7168" width="8.75" style="1" customWidth="1"/>
    <col min="7169" max="7169" width="18.625" style="1" customWidth="1"/>
    <col min="7170" max="7418" width="9" style="1"/>
    <col min="7419" max="7419" width="3.75" style="1" customWidth="1"/>
    <col min="7420" max="7420" width="95.625" style="1" customWidth="1"/>
    <col min="7421" max="7421" width="16.375" style="1" customWidth="1"/>
    <col min="7422" max="7422" width="14.75" style="1" customWidth="1"/>
    <col min="7423" max="7423" width="16.25" style="1" customWidth="1"/>
    <col min="7424" max="7424" width="8.75" style="1" customWidth="1"/>
    <col min="7425" max="7425" width="18.625" style="1" customWidth="1"/>
    <col min="7426" max="7674" width="9" style="1"/>
    <col min="7675" max="7675" width="3.75" style="1" customWidth="1"/>
    <col min="7676" max="7676" width="95.625" style="1" customWidth="1"/>
    <col min="7677" max="7677" width="16.375" style="1" customWidth="1"/>
    <col min="7678" max="7678" width="14.75" style="1" customWidth="1"/>
    <col min="7679" max="7679" width="16.25" style="1" customWidth="1"/>
    <col min="7680" max="7680" width="8.75" style="1" customWidth="1"/>
    <col min="7681" max="7681" width="18.625" style="1" customWidth="1"/>
    <col min="7682" max="7930" width="9" style="1"/>
    <col min="7931" max="7931" width="3.75" style="1" customWidth="1"/>
    <col min="7932" max="7932" width="95.625" style="1" customWidth="1"/>
    <col min="7933" max="7933" width="16.375" style="1" customWidth="1"/>
    <col min="7934" max="7934" width="14.75" style="1" customWidth="1"/>
    <col min="7935" max="7935" width="16.25" style="1" customWidth="1"/>
    <col min="7936" max="7936" width="8.75" style="1" customWidth="1"/>
    <col min="7937" max="7937" width="18.625" style="1" customWidth="1"/>
    <col min="7938" max="8186" width="9" style="1"/>
    <col min="8187" max="8187" width="3.75" style="1" customWidth="1"/>
    <col min="8188" max="8188" width="95.625" style="1" customWidth="1"/>
    <col min="8189" max="8189" width="16.375" style="1" customWidth="1"/>
    <col min="8190" max="8190" width="14.75" style="1" customWidth="1"/>
    <col min="8191" max="8191" width="16.25" style="1" customWidth="1"/>
    <col min="8192" max="8192" width="8.75" style="1" customWidth="1"/>
    <col min="8193" max="8193" width="18.625" style="1" customWidth="1"/>
    <col min="8194" max="8442" width="9" style="1"/>
    <col min="8443" max="8443" width="3.75" style="1" customWidth="1"/>
    <col min="8444" max="8444" width="95.625" style="1" customWidth="1"/>
    <col min="8445" max="8445" width="16.375" style="1" customWidth="1"/>
    <col min="8446" max="8446" width="14.75" style="1" customWidth="1"/>
    <col min="8447" max="8447" width="16.25" style="1" customWidth="1"/>
    <col min="8448" max="8448" width="8.75" style="1" customWidth="1"/>
    <col min="8449" max="8449" width="18.625" style="1" customWidth="1"/>
    <col min="8450" max="8698" width="9" style="1"/>
    <col min="8699" max="8699" width="3.75" style="1" customWidth="1"/>
    <col min="8700" max="8700" width="95.625" style="1" customWidth="1"/>
    <col min="8701" max="8701" width="16.375" style="1" customWidth="1"/>
    <col min="8702" max="8702" width="14.75" style="1" customWidth="1"/>
    <col min="8703" max="8703" width="16.25" style="1" customWidth="1"/>
    <col min="8704" max="8704" width="8.75" style="1" customWidth="1"/>
    <col min="8705" max="8705" width="18.625" style="1" customWidth="1"/>
    <col min="8706" max="8954" width="9" style="1"/>
    <col min="8955" max="8955" width="3.75" style="1" customWidth="1"/>
    <col min="8956" max="8956" width="95.625" style="1" customWidth="1"/>
    <col min="8957" max="8957" width="16.375" style="1" customWidth="1"/>
    <col min="8958" max="8958" width="14.75" style="1" customWidth="1"/>
    <col min="8959" max="8959" width="16.25" style="1" customWidth="1"/>
    <col min="8960" max="8960" width="8.75" style="1" customWidth="1"/>
    <col min="8961" max="8961" width="18.625" style="1" customWidth="1"/>
    <col min="8962" max="9210" width="9" style="1"/>
    <col min="9211" max="9211" width="3.75" style="1" customWidth="1"/>
    <col min="9212" max="9212" width="95.625" style="1" customWidth="1"/>
    <col min="9213" max="9213" width="16.375" style="1" customWidth="1"/>
    <col min="9214" max="9214" width="14.75" style="1" customWidth="1"/>
    <col min="9215" max="9215" width="16.25" style="1" customWidth="1"/>
    <col min="9216" max="9216" width="8.75" style="1" customWidth="1"/>
    <col min="9217" max="9217" width="18.625" style="1" customWidth="1"/>
    <col min="9218" max="9466" width="9" style="1"/>
    <col min="9467" max="9467" width="3.75" style="1" customWidth="1"/>
    <col min="9468" max="9468" width="95.625" style="1" customWidth="1"/>
    <col min="9469" max="9469" width="16.375" style="1" customWidth="1"/>
    <col min="9470" max="9470" width="14.75" style="1" customWidth="1"/>
    <col min="9471" max="9471" width="16.25" style="1" customWidth="1"/>
    <col min="9472" max="9472" width="8.75" style="1" customWidth="1"/>
    <col min="9473" max="9473" width="18.625" style="1" customWidth="1"/>
    <col min="9474" max="9722" width="9" style="1"/>
    <col min="9723" max="9723" width="3.75" style="1" customWidth="1"/>
    <col min="9724" max="9724" width="95.625" style="1" customWidth="1"/>
    <col min="9725" max="9725" width="16.375" style="1" customWidth="1"/>
    <col min="9726" max="9726" width="14.75" style="1" customWidth="1"/>
    <col min="9727" max="9727" width="16.25" style="1" customWidth="1"/>
    <col min="9728" max="9728" width="8.75" style="1" customWidth="1"/>
    <col min="9729" max="9729" width="18.625" style="1" customWidth="1"/>
    <col min="9730" max="9978" width="9" style="1"/>
    <col min="9979" max="9979" width="3.75" style="1" customWidth="1"/>
    <col min="9980" max="9980" width="95.625" style="1" customWidth="1"/>
    <col min="9981" max="9981" width="16.375" style="1" customWidth="1"/>
    <col min="9982" max="9982" width="14.75" style="1" customWidth="1"/>
    <col min="9983" max="9983" width="16.25" style="1" customWidth="1"/>
    <col min="9984" max="9984" width="8.75" style="1" customWidth="1"/>
    <col min="9985" max="9985" width="18.625" style="1" customWidth="1"/>
    <col min="9986" max="10234" width="9" style="1"/>
    <col min="10235" max="10235" width="3.75" style="1" customWidth="1"/>
    <col min="10236" max="10236" width="95.625" style="1" customWidth="1"/>
    <col min="10237" max="10237" width="16.375" style="1" customWidth="1"/>
    <col min="10238" max="10238" width="14.75" style="1" customWidth="1"/>
    <col min="10239" max="10239" width="16.25" style="1" customWidth="1"/>
    <col min="10240" max="10240" width="8.75" style="1" customWidth="1"/>
    <col min="10241" max="10241" width="18.625" style="1" customWidth="1"/>
    <col min="10242" max="10490" width="9" style="1"/>
    <col min="10491" max="10491" width="3.75" style="1" customWidth="1"/>
    <col min="10492" max="10492" width="95.625" style="1" customWidth="1"/>
    <col min="10493" max="10493" width="16.375" style="1" customWidth="1"/>
    <col min="10494" max="10494" width="14.75" style="1" customWidth="1"/>
    <col min="10495" max="10495" width="16.25" style="1" customWidth="1"/>
    <col min="10496" max="10496" width="8.75" style="1" customWidth="1"/>
    <col min="10497" max="10497" width="18.625" style="1" customWidth="1"/>
    <col min="10498" max="10746" width="9" style="1"/>
    <col min="10747" max="10747" width="3.75" style="1" customWidth="1"/>
    <col min="10748" max="10748" width="95.625" style="1" customWidth="1"/>
    <col min="10749" max="10749" width="16.375" style="1" customWidth="1"/>
    <col min="10750" max="10750" width="14.75" style="1" customWidth="1"/>
    <col min="10751" max="10751" width="16.25" style="1" customWidth="1"/>
    <col min="10752" max="10752" width="8.75" style="1" customWidth="1"/>
    <col min="10753" max="10753" width="18.625" style="1" customWidth="1"/>
    <col min="10754" max="11002" width="9" style="1"/>
    <col min="11003" max="11003" width="3.75" style="1" customWidth="1"/>
    <col min="11004" max="11004" width="95.625" style="1" customWidth="1"/>
    <col min="11005" max="11005" width="16.375" style="1" customWidth="1"/>
    <col min="11006" max="11006" width="14.75" style="1" customWidth="1"/>
    <col min="11007" max="11007" width="16.25" style="1" customWidth="1"/>
    <col min="11008" max="11008" width="8.75" style="1" customWidth="1"/>
    <col min="11009" max="11009" width="18.625" style="1" customWidth="1"/>
    <col min="11010" max="11258" width="9" style="1"/>
    <col min="11259" max="11259" width="3.75" style="1" customWidth="1"/>
    <col min="11260" max="11260" width="95.625" style="1" customWidth="1"/>
    <col min="11261" max="11261" width="16.375" style="1" customWidth="1"/>
    <col min="11262" max="11262" width="14.75" style="1" customWidth="1"/>
    <col min="11263" max="11263" width="16.25" style="1" customWidth="1"/>
    <col min="11264" max="11264" width="8.75" style="1" customWidth="1"/>
    <col min="11265" max="11265" width="18.625" style="1" customWidth="1"/>
    <col min="11266" max="11514" width="9" style="1"/>
    <col min="11515" max="11515" width="3.75" style="1" customWidth="1"/>
    <col min="11516" max="11516" width="95.625" style="1" customWidth="1"/>
    <col min="11517" max="11517" width="16.375" style="1" customWidth="1"/>
    <col min="11518" max="11518" width="14.75" style="1" customWidth="1"/>
    <col min="11519" max="11519" width="16.25" style="1" customWidth="1"/>
    <col min="11520" max="11520" width="8.75" style="1" customWidth="1"/>
    <col min="11521" max="11521" width="18.625" style="1" customWidth="1"/>
    <col min="11522" max="11770" width="9" style="1"/>
    <col min="11771" max="11771" width="3.75" style="1" customWidth="1"/>
    <col min="11772" max="11772" width="95.625" style="1" customWidth="1"/>
    <col min="11773" max="11773" width="16.375" style="1" customWidth="1"/>
    <col min="11774" max="11774" width="14.75" style="1" customWidth="1"/>
    <col min="11775" max="11775" width="16.25" style="1" customWidth="1"/>
    <col min="11776" max="11776" width="8.75" style="1" customWidth="1"/>
    <col min="11777" max="11777" width="18.625" style="1" customWidth="1"/>
    <col min="11778" max="12026" width="9" style="1"/>
    <col min="12027" max="12027" width="3.75" style="1" customWidth="1"/>
    <col min="12028" max="12028" width="95.625" style="1" customWidth="1"/>
    <col min="12029" max="12029" width="16.375" style="1" customWidth="1"/>
    <col min="12030" max="12030" width="14.75" style="1" customWidth="1"/>
    <col min="12031" max="12031" width="16.25" style="1" customWidth="1"/>
    <col min="12032" max="12032" width="8.75" style="1" customWidth="1"/>
    <col min="12033" max="12033" width="18.625" style="1" customWidth="1"/>
    <col min="12034" max="12282" width="9" style="1"/>
    <col min="12283" max="12283" width="3.75" style="1" customWidth="1"/>
    <col min="12284" max="12284" width="95.625" style="1" customWidth="1"/>
    <col min="12285" max="12285" width="16.375" style="1" customWidth="1"/>
    <col min="12286" max="12286" width="14.75" style="1" customWidth="1"/>
    <col min="12287" max="12287" width="16.25" style="1" customWidth="1"/>
    <col min="12288" max="12288" width="8.75" style="1" customWidth="1"/>
    <col min="12289" max="12289" width="18.625" style="1" customWidth="1"/>
    <col min="12290" max="12538" width="9" style="1"/>
    <col min="12539" max="12539" width="3.75" style="1" customWidth="1"/>
    <col min="12540" max="12540" width="95.625" style="1" customWidth="1"/>
    <col min="12541" max="12541" width="16.375" style="1" customWidth="1"/>
    <col min="12542" max="12542" width="14.75" style="1" customWidth="1"/>
    <col min="12543" max="12543" width="16.25" style="1" customWidth="1"/>
    <col min="12544" max="12544" width="8.75" style="1" customWidth="1"/>
    <col min="12545" max="12545" width="18.625" style="1" customWidth="1"/>
    <col min="12546" max="12794" width="9" style="1"/>
    <col min="12795" max="12795" width="3.75" style="1" customWidth="1"/>
    <col min="12796" max="12796" width="95.625" style="1" customWidth="1"/>
    <col min="12797" max="12797" width="16.375" style="1" customWidth="1"/>
    <col min="12798" max="12798" width="14.75" style="1" customWidth="1"/>
    <col min="12799" max="12799" width="16.25" style="1" customWidth="1"/>
    <col min="12800" max="12800" width="8.75" style="1" customWidth="1"/>
    <col min="12801" max="12801" width="18.625" style="1" customWidth="1"/>
    <col min="12802" max="13050" width="9" style="1"/>
    <col min="13051" max="13051" width="3.75" style="1" customWidth="1"/>
    <col min="13052" max="13052" width="95.625" style="1" customWidth="1"/>
    <col min="13053" max="13053" width="16.375" style="1" customWidth="1"/>
    <col min="13054" max="13054" width="14.75" style="1" customWidth="1"/>
    <col min="13055" max="13055" width="16.25" style="1" customWidth="1"/>
    <col min="13056" max="13056" width="8.75" style="1" customWidth="1"/>
    <col min="13057" max="13057" width="18.625" style="1" customWidth="1"/>
    <col min="13058" max="13306" width="9" style="1"/>
    <col min="13307" max="13307" width="3.75" style="1" customWidth="1"/>
    <col min="13308" max="13308" width="95.625" style="1" customWidth="1"/>
    <col min="13309" max="13309" width="16.375" style="1" customWidth="1"/>
    <col min="13310" max="13310" width="14.75" style="1" customWidth="1"/>
    <col min="13311" max="13311" width="16.25" style="1" customWidth="1"/>
    <col min="13312" max="13312" width="8.75" style="1" customWidth="1"/>
    <col min="13313" max="13313" width="18.625" style="1" customWidth="1"/>
    <col min="13314" max="13562" width="9" style="1"/>
    <col min="13563" max="13563" width="3.75" style="1" customWidth="1"/>
    <col min="13564" max="13564" width="95.625" style="1" customWidth="1"/>
    <col min="13565" max="13565" width="16.375" style="1" customWidth="1"/>
    <col min="13566" max="13566" width="14.75" style="1" customWidth="1"/>
    <col min="13567" max="13567" width="16.25" style="1" customWidth="1"/>
    <col min="13568" max="13568" width="8.75" style="1" customWidth="1"/>
    <col min="13569" max="13569" width="18.625" style="1" customWidth="1"/>
    <col min="13570" max="13818" width="9" style="1"/>
    <col min="13819" max="13819" width="3.75" style="1" customWidth="1"/>
    <col min="13820" max="13820" width="95.625" style="1" customWidth="1"/>
    <col min="13821" max="13821" width="16.375" style="1" customWidth="1"/>
    <col min="13822" max="13822" width="14.75" style="1" customWidth="1"/>
    <col min="13823" max="13823" width="16.25" style="1" customWidth="1"/>
    <col min="13824" max="13824" width="8.75" style="1" customWidth="1"/>
    <col min="13825" max="13825" width="18.625" style="1" customWidth="1"/>
    <col min="13826" max="14074" width="9" style="1"/>
    <col min="14075" max="14075" width="3.75" style="1" customWidth="1"/>
    <col min="14076" max="14076" width="95.625" style="1" customWidth="1"/>
    <col min="14077" max="14077" width="16.375" style="1" customWidth="1"/>
    <col min="14078" max="14078" width="14.75" style="1" customWidth="1"/>
    <col min="14079" max="14079" width="16.25" style="1" customWidth="1"/>
    <col min="14080" max="14080" width="8.75" style="1" customWidth="1"/>
    <col min="14081" max="14081" width="18.625" style="1" customWidth="1"/>
    <col min="14082" max="14330" width="9" style="1"/>
    <col min="14331" max="14331" width="3.75" style="1" customWidth="1"/>
    <col min="14332" max="14332" width="95.625" style="1" customWidth="1"/>
    <col min="14333" max="14333" width="16.375" style="1" customWidth="1"/>
    <col min="14334" max="14334" width="14.75" style="1" customWidth="1"/>
    <col min="14335" max="14335" width="16.25" style="1" customWidth="1"/>
    <col min="14336" max="14336" width="8.75" style="1" customWidth="1"/>
    <col min="14337" max="14337" width="18.625" style="1" customWidth="1"/>
    <col min="14338" max="14586" width="9" style="1"/>
    <col min="14587" max="14587" width="3.75" style="1" customWidth="1"/>
    <col min="14588" max="14588" width="95.625" style="1" customWidth="1"/>
    <col min="14589" max="14589" width="16.375" style="1" customWidth="1"/>
    <col min="14590" max="14590" width="14.75" style="1" customWidth="1"/>
    <col min="14591" max="14591" width="16.25" style="1" customWidth="1"/>
    <col min="14592" max="14592" width="8.75" style="1" customWidth="1"/>
    <col min="14593" max="14593" width="18.625" style="1" customWidth="1"/>
    <col min="14594" max="14842" width="9" style="1"/>
    <col min="14843" max="14843" width="3.75" style="1" customWidth="1"/>
    <col min="14844" max="14844" width="95.625" style="1" customWidth="1"/>
    <col min="14845" max="14845" width="16.375" style="1" customWidth="1"/>
    <col min="14846" max="14846" width="14.75" style="1" customWidth="1"/>
    <col min="14847" max="14847" width="16.25" style="1" customWidth="1"/>
    <col min="14848" max="14848" width="8.75" style="1" customWidth="1"/>
    <col min="14849" max="14849" width="18.625" style="1" customWidth="1"/>
    <col min="14850" max="15098" width="9" style="1"/>
    <col min="15099" max="15099" width="3.75" style="1" customWidth="1"/>
    <col min="15100" max="15100" width="95.625" style="1" customWidth="1"/>
    <col min="15101" max="15101" width="16.375" style="1" customWidth="1"/>
    <col min="15102" max="15102" width="14.75" style="1" customWidth="1"/>
    <col min="15103" max="15103" width="16.25" style="1" customWidth="1"/>
    <col min="15104" max="15104" width="8.75" style="1" customWidth="1"/>
    <col min="15105" max="15105" width="18.625" style="1" customWidth="1"/>
    <col min="15106" max="15354" width="9" style="1"/>
    <col min="15355" max="15355" width="3.75" style="1" customWidth="1"/>
    <col min="15356" max="15356" width="95.625" style="1" customWidth="1"/>
    <col min="15357" max="15357" width="16.375" style="1" customWidth="1"/>
    <col min="15358" max="15358" width="14.75" style="1" customWidth="1"/>
    <col min="15359" max="15359" width="16.25" style="1" customWidth="1"/>
    <col min="15360" max="15360" width="8.75" style="1" customWidth="1"/>
    <col min="15361" max="15361" width="18.625" style="1" customWidth="1"/>
    <col min="15362" max="15610" width="9" style="1"/>
    <col min="15611" max="15611" width="3.75" style="1" customWidth="1"/>
    <col min="15612" max="15612" width="95.625" style="1" customWidth="1"/>
    <col min="15613" max="15613" width="16.375" style="1" customWidth="1"/>
    <col min="15614" max="15614" width="14.75" style="1" customWidth="1"/>
    <col min="15615" max="15615" width="16.25" style="1" customWidth="1"/>
    <col min="15616" max="15616" width="8.75" style="1" customWidth="1"/>
    <col min="15617" max="15617" width="18.625" style="1" customWidth="1"/>
    <col min="15618" max="15866" width="9" style="1"/>
    <col min="15867" max="15867" width="3.75" style="1" customWidth="1"/>
    <col min="15868" max="15868" width="95.625" style="1" customWidth="1"/>
    <col min="15869" max="15869" width="16.375" style="1" customWidth="1"/>
    <col min="15870" max="15870" width="14.75" style="1" customWidth="1"/>
    <col min="15871" max="15871" width="16.25" style="1" customWidth="1"/>
    <col min="15872" max="15872" width="8.75" style="1" customWidth="1"/>
    <col min="15873" max="15873" width="18.625" style="1" customWidth="1"/>
    <col min="15874" max="16122" width="9" style="1"/>
    <col min="16123" max="16123" width="3.75" style="1" customWidth="1"/>
    <col min="16124" max="16124" width="95.625" style="1" customWidth="1"/>
    <col min="16125" max="16125" width="16.375" style="1" customWidth="1"/>
    <col min="16126" max="16126" width="14.75" style="1" customWidth="1"/>
    <col min="16127" max="16127" width="16.25" style="1" customWidth="1"/>
    <col min="16128" max="16128" width="8.75" style="1" customWidth="1"/>
    <col min="16129" max="16129" width="18.625" style="1" customWidth="1"/>
    <col min="16130" max="16384" width="9" style="1"/>
  </cols>
  <sheetData>
    <row r="1" spans="1:5" ht="39" thickBot="1">
      <c r="A1" s="111" t="s">
        <v>12</v>
      </c>
      <c r="B1" s="112" t="s">
        <v>0</v>
      </c>
      <c r="C1" s="112" t="s">
        <v>1</v>
      </c>
      <c r="D1" s="112" t="s">
        <v>2</v>
      </c>
      <c r="E1" s="113" t="s">
        <v>3</v>
      </c>
    </row>
    <row r="2" spans="1:5" ht="14.25" thickTop="1" thickBot="1">
      <c r="A2" s="114" t="s">
        <v>52</v>
      </c>
      <c r="B2" s="115"/>
      <c r="C2" s="116"/>
      <c r="D2" s="117" t="s">
        <v>56</v>
      </c>
      <c r="E2" s="118"/>
    </row>
    <row r="3" spans="1:5" ht="13.5" thickTop="1">
      <c r="A3" s="119">
        <v>1</v>
      </c>
      <c r="B3" s="120" t="s">
        <v>13</v>
      </c>
      <c r="C3" s="121" t="s">
        <v>4</v>
      </c>
      <c r="D3" s="122"/>
      <c r="E3" s="123" t="s">
        <v>5</v>
      </c>
    </row>
    <row r="4" spans="1:5" ht="12.75">
      <c r="A4" s="124">
        <f>A3+1</f>
        <v>2</v>
      </c>
      <c r="B4" s="125" t="s">
        <v>7</v>
      </c>
      <c r="C4" s="126" t="s">
        <v>4</v>
      </c>
      <c r="D4" s="127"/>
      <c r="E4" s="128" t="s">
        <v>5</v>
      </c>
    </row>
    <row r="5" spans="1:5" ht="12.75">
      <c r="A5" s="124">
        <f>A4+1</f>
        <v>3</v>
      </c>
      <c r="B5" s="125" t="s">
        <v>6</v>
      </c>
      <c r="C5" s="126" t="s">
        <v>4</v>
      </c>
      <c r="D5" s="127"/>
      <c r="E5" s="128" t="s">
        <v>5</v>
      </c>
    </row>
    <row r="6" spans="1:5" ht="12.75">
      <c r="A6" s="124">
        <f>A5+1</f>
        <v>4</v>
      </c>
      <c r="B6" s="125" t="s">
        <v>51</v>
      </c>
      <c r="C6" s="126" t="s">
        <v>8</v>
      </c>
      <c r="D6" s="129"/>
      <c r="E6" s="128" t="s">
        <v>5</v>
      </c>
    </row>
    <row r="7" spans="1:5" ht="63.75">
      <c r="A7" s="124">
        <f t="shared" ref="A7:A20" si="0">A6+1</f>
        <v>5</v>
      </c>
      <c r="B7" s="130" t="s">
        <v>98</v>
      </c>
      <c r="C7" s="126" t="s">
        <v>8</v>
      </c>
      <c r="D7" s="129"/>
      <c r="E7" s="128" t="s">
        <v>5</v>
      </c>
    </row>
    <row r="8" spans="1:5" ht="12.75">
      <c r="A8" s="124">
        <f t="shared" si="0"/>
        <v>6</v>
      </c>
      <c r="B8" s="131" t="s">
        <v>75</v>
      </c>
      <c r="C8" s="132" t="s">
        <v>8</v>
      </c>
      <c r="D8" s="133"/>
      <c r="E8" s="134" t="s">
        <v>5</v>
      </c>
    </row>
    <row r="9" spans="1:5" ht="12.75">
      <c r="A9" s="124">
        <f t="shared" si="0"/>
        <v>7</v>
      </c>
      <c r="B9" s="131" t="s">
        <v>76</v>
      </c>
      <c r="C9" s="132" t="s">
        <v>9</v>
      </c>
      <c r="D9" s="135"/>
      <c r="E9" s="134" t="s">
        <v>26</v>
      </c>
    </row>
    <row r="10" spans="1:5" ht="12.75">
      <c r="A10" s="124">
        <f t="shared" si="0"/>
        <v>8</v>
      </c>
      <c r="B10" s="131" t="s">
        <v>77</v>
      </c>
      <c r="C10" s="132" t="s">
        <v>8</v>
      </c>
      <c r="D10" s="135"/>
      <c r="E10" s="134" t="s">
        <v>5</v>
      </c>
    </row>
    <row r="11" spans="1:5" ht="12.75">
      <c r="A11" s="124">
        <f t="shared" si="0"/>
        <v>9</v>
      </c>
      <c r="B11" s="136" t="s">
        <v>254</v>
      </c>
      <c r="C11" s="132" t="s">
        <v>9</v>
      </c>
      <c r="D11" s="135"/>
      <c r="E11" s="134" t="s">
        <v>26</v>
      </c>
    </row>
    <row r="12" spans="1:5" ht="12.75">
      <c r="A12" s="124">
        <f t="shared" si="0"/>
        <v>10</v>
      </c>
      <c r="B12" s="136" t="s">
        <v>78</v>
      </c>
      <c r="C12" s="132" t="s">
        <v>9</v>
      </c>
      <c r="D12" s="135"/>
      <c r="E12" s="134" t="s">
        <v>79</v>
      </c>
    </row>
    <row r="13" spans="1:5" ht="12.75">
      <c r="A13" s="124">
        <f t="shared" si="0"/>
        <v>11</v>
      </c>
      <c r="B13" s="136" t="s">
        <v>80</v>
      </c>
      <c r="C13" s="132" t="s">
        <v>9</v>
      </c>
      <c r="D13" s="135"/>
      <c r="E13" s="134" t="s">
        <v>26</v>
      </c>
    </row>
    <row r="14" spans="1:5" ht="12.75">
      <c r="A14" s="124">
        <f t="shared" si="0"/>
        <v>12</v>
      </c>
      <c r="B14" s="136" t="s">
        <v>81</v>
      </c>
      <c r="C14" s="132" t="s">
        <v>9</v>
      </c>
      <c r="D14" s="135"/>
      <c r="E14" s="134" t="s">
        <v>5</v>
      </c>
    </row>
    <row r="15" spans="1:5" ht="12.75">
      <c r="A15" s="124">
        <f t="shared" si="0"/>
        <v>13</v>
      </c>
      <c r="B15" s="136" t="s">
        <v>82</v>
      </c>
      <c r="C15" s="132" t="s">
        <v>9</v>
      </c>
      <c r="D15" s="135"/>
      <c r="E15" s="134" t="s">
        <v>5</v>
      </c>
    </row>
    <row r="16" spans="1:5" ht="12.75">
      <c r="A16" s="124">
        <f t="shared" si="0"/>
        <v>14</v>
      </c>
      <c r="B16" s="136" t="s">
        <v>83</v>
      </c>
      <c r="C16" s="132" t="s">
        <v>9</v>
      </c>
      <c r="D16" s="135"/>
      <c r="E16" s="134" t="s">
        <v>5</v>
      </c>
    </row>
    <row r="17" spans="1:5" ht="12.75">
      <c r="A17" s="124">
        <f t="shared" si="0"/>
        <v>15</v>
      </c>
      <c r="B17" s="136" t="s">
        <v>84</v>
      </c>
      <c r="C17" s="132" t="s">
        <v>8</v>
      </c>
      <c r="D17" s="135"/>
      <c r="E17" s="134" t="s">
        <v>5</v>
      </c>
    </row>
    <row r="18" spans="1:5" ht="12.75">
      <c r="A18" s="124">
        <f t="shared" si="0"/>
        <v>16</v>
      </c>
      <c r="B18" s="136" t="s">
        <v>85</v>
      </c>
      <c r="C18" s="132" t="s">
        <v>8</v>
      </c>
      <c r="D18" s="135"/>
      <c r="E18" s="134" t="s">
        <v>5</v>
      </c>
    </row>
    <row r="19" spans="1:5" ht="12.75">
      <c r="A19" s="124">
        <f t="shared" si="0"/>
        <v>17</v>
      </c>
      <c r="B19" s="136" t="s">
        <v>86</v>
      </c>
      <c r="C19" s="132" t="s">
        <v>8</v>
      </c>
      <c r="D19" s="135"/>
      <c r="E19" s="134" t="s">
        <v>5</v>
      </c>
    </row>
    <row r="20" spans="1:5" ht="12.75">
      <c r="A20" s="124">
        <f t="shared" si="0"/>
        <v>18</v>
      </c>
      <c r="B20" s="136" t="s">
        <v>87</v>
      </c>
      <c r="C20" s="132" t="s">
        <v>8</v>
      </c>
      <c r="D20" s="135"/>
      <c r="E20" s="134" t="s">
        <v>5</v>
      </c>
    </row>
    <row r="21" spans="1:5" ht="12.75">
      <c r="A21" s="137" t="s">
        <v>18</v>
      </c>
      <c r="B21" s="138"/>
      <c r="C21" s="139"/>
      <c r="D21" s="139"/>
      <c r="E21" s="140"/>
    </row>
    <row r="22" spans="1:5" ht="12.75">
      <c r="A22" s="141">
        <f>A20+1</f>
        <v>19</v>
      </c>
      <c r="B22" s="142" t="s">
        <v>94</v>
      </c>
      <c r="C22" s="143" t="s">
        <v>9</v>
      </c>
      <c r="D22" s="144"/>
      <c r="E22" s="145" t="s">
        <v>5</v>
      </c>
    </row>
    <row r="23" spans="1:5" ht="89.25">
      <c r="A23" s="124">
        <f>A22+1</f>
        <v>20</v>
      </c>
      <c r="B23" s="142" t="s">
        <v>24</v>
      </c>
      <c r="C23" s="143" t="s">
        <v>25</v>
      </c>
      <c r="D23" s="144"/>
      <c r="E23" s="145" t="s">
        <v>5</v>
      </c>
    </row>
    <row r="24" spans="1:5" ht="63.75">
      <c r="A24" s="124">
        <f t="shared" ref="A24:A27" si="1">A23+1</f>
        <v>21</v>
      </c>
      <c r="B24" s="142" t="s">
        <v>95</v>
      </c>
      <c r="C24" s="143" t="s">
        <v>9</v>
      </c>
      <c r="D24" s="144"/>
      <c r="E24" s="145" t="s">
        <v>5</v>
      </c>
    </row>
    <row r="25" spans="1:5" ht="25.5">
      <c r="A25" s="124">
        <f t="shared" si="1"/>
        <v>22</v>
      </c>
      <c r="B25" s="142" t="s">
        <v>96</v>
      </c>
      <c r="C25" s="144" t="s">
        <v>8</v>
      </c>
      <c r="D25" s="146"/>
      <c r="E25" s="147" t="s">
        <v>5</v>
      </c>
    </row>
    <row r="26" spans="1:5" ht="25.5">
      <c r="A26" s="124">
        <f t="shared" si="1"/>
        <v>23</v>
      </c>
      <c r="B26" s="142" t="s">
        <v>97</v>
      </c>
      <c r="C26" s="144" t="s">
        <v>8</v>
      </c>
      <c r="D26" s="146"/>
      <c r="E26" s="147" t="s">
        <v>5</v>
      </c>
    </row>
    <row r="27" spans="1:5" ht="12.75">
      <c r="A27" s="124">
        <f t="shared" si="1"/>
        <v>24</v>
      </c>
      <c r="B27" s="142" t="s">
        <v>14</v>
      </c>
      <c r="C27" s="143" t="s">
        <v>9</v>
      </c>
      <c r="D27" s="144"/>
      <c r="E27" s="145" t="s">
        <v>5</v>
      </c>
    </row>
    <row r="28" spans="1:5" ht="12.75">
      <c r="A28" s="124">
        <f t="shared" ref="A28:A29" si="2">A27+1</f>
        <v>25</v>
      </c>
      <c r="B28" s="142" t="s">
        <v>30</v>
      </c>
      <c r="C28" s="143" t="s">
        <v>9</v>
      </c>
      <c r="D28" s="144"/>
      <c r="E28" s="145" t="s">
        <v>5</v>
      </c>
    </row>
    <row r="29" spans="1:5" ht="12.75">
      <c r="A29" s="124">
        <f t="shared" si="2"/>
        <v>26</v>
      </c>
      <c r="B29" s="142" t="s">
        <v>15</v>
      </c>
      <c r="C29" s="143" t="s">
        <v>4</v>
      </c>
      <c r="D29" s="144"/>
      <c r="E29" s="145" t="s">
        <v>5</v>
      </c>
    </row>
    <row r="30" spans="1:5" ht="12.75">
      <c r="A30" s="137" t="s">
        <v>19</v>
      </c>
      <c r="B30" s="138"/>
      <c r="C30" s="139"/>
      <c r="D30" s="139"/>
      <c r="E30" s="148"/>
    </row>
    <row r="31" spans="1:5" ht="12.75">
      <c r="A31" s="124">
        <f>A29+1</f>
        <v>27</v>
      </c>
      <c r="B31" s="149" t="s">
        <v>16</v>
      </c>
      <c r="C31" s="144" t="s">
        <v>8</v>
      </c>
      <c r="D31" s="146"/>
      <c r="E31" s="147" t="s">
        <v>5</v>
      </c>
    </row>
    <row r="32" spans="1:5" ht="25.5">
      <c r="A32" s="124">
        <f>A31+1</f>
        <v>28</v>
      </c>
      <c r="B32" s="150" t="s">
        <v>255</v>
      </c>
      <c r="C32" s="144" t="s">
        <v>8</v>
      </c>
      <c r="D32" s="146"/>
      <c r="E32" s="147" t="s">
        <v>5</v>
      </c>
    </row>
    <row r="33" spans="1:5" ht="25.5">
      <c r="A33" s="124">
        <f>A32+1</f>
        <v>29</v>
      </c>
      <c r="B33" s="142" t="s">
        <v>27</v>
      </c>
      <c r="C33" s="144" t="s">
        <v>8</v>
      </c>
      <c r="D33" s="146"/>
      <c r="E33" s="147" t="s">
        <v>5</v>
      </c>
    </row>
    <row r="34" spans="1:5" ht="25.5">
      <c r="A34" s="124">
        <f>A33+1</f>
        <v>30</v>
      </c>
      <c r="B34" s="151" t="s">
        <v>17</v>
      </c>
      <c r="C34" s="152" t="s">
        <v>8</v>
      </c>
      <c r="D34" s="146"/>
      <c r="E34" s="147" t="s">
        <v>5</v>
      </c>
    </row>
    <row r="35" spans="1:5" ht="26.25" thickBot="1">
      <c r="A35" s="153">
        <f>A34+1</f>
        <v>31</v>
      </c>
      <c r="B35" s="154" t="s">
        <v>20</v>
      </c>
      <c r="C35" s="155" t="s">
        <v>8</v>
      </c>
      <c r="D35" s="156"/>
      <c r="E35" s="157" t="s">
        <v>5</v>
      </c>
    </row>
    <row r="36" spans="1:5" ht="14.25" thickTop="1" thickBot="1">
      <c r="A36" s="114" t="s">
        <v>53</v>
      </c>
      <c r="B36" s="115"/>
      <c r="C36" s="116"/>
      <c r="D36" s="117" t="s">
        <v>57</v>
      </c>
      <c r="E36" s="118"/>
    </row>
    <row r="37" spans="1:5" ht="13.5" thickTop="1">
      <c r="A37" s="119">
        <v>1</v>
      </c>
      <c r="B37" s="120" t="s">
        <v>13</v>
      </c>
      <c r="C37" s="121" t="s">
        <v>4</v>
      </c>
      <c r="D37" s="122"/>
      <c r="E37" s="123" t="s">
        <v>5</v>
      </c>
    </row>
    <row r="38" spans="1:5" ht="12.75">
      <c r="A38" s="124">
        <f>A37+1</f>
        <v>2</v>
      </c>
      <c r="B38" s="125" t="s">
        <v>7</v>
      </c>
      <c r="C38" s="126" t="s">
        <v>4</v>
      </c>
      <c r="D38" s="127"/>
      <c r="E38" s="128" t="s">
        <v>5</v>
      </c>
    </row>
    <row r="39" spans="1:5" ht="12.75">
      <c r="A39" s="124">
        <f>A38+1</f>
        <v>3</v>
      </c>
      <c r="B39" s="125" t="s">
        <v>6</v>
      </c>
      <c r="C39" s="126" t="s">
        <v>4</v>
      </c>
      <c r="D39" s="127"/>
      <c r="E39" s="128" t="s">
        <v>5</v>
      </c>
    </row>
    <row r="40" spans="1:5" ht="12.75">
      <c r="A40" s="124">
        <f>A39+1</f>
        <v>4</v>
      </c>
      <c r="B40" s="125" t="s">
        <v>51</v>
      </c>
      <c r="C40" s="126" t="s">
        <v>8</v>
      </c>
      <c r="D40" s="129"/>
      <c r="E40" s="128" t="s">
        <v>5</v>
      </c>
    </row>
    <row r="41" spans="1:5" ht="25.5">
      <c r="A41" s="124">
        <f t="shared" ref="A41:A42" si="3">A40+1</f>
        <v>5</v>
      </c>
      <c r="B41" s="158" t="s">
        <v>92</v>
      </c>
      <c r="C41" s="126" t="s">
        <v>8</v>
      </c>
      <c r="D41" s="129"/>
      <c r="E41" s="128" t="s">
        <v>5</v>
      </c>
    </row>
    <row r="42" spans="1:5" ht="25.5">
      <c r="A42" s="124">
        <f t="shared" si="3"/>
        <v>6</v>
      </c>
      <c r="B42" s="159" t="s">
        <v>88</v>
      </c>
      <c r="C42" s="160" t="s">
        <v>9</v>
      </c>
      <c r="D42" s="161"/>
      <c r="E42" s="162" t="s">
        <v>5</v>
      </c>
    </row>
    <row r="43" spans="1:5" ht="25.5">
      <c r="A43" s="124">
        <f t="shared" ref="A43:A57" si="4">A42+1</f>
        <v>7</v>
      </c>
      <c r="B43" s="163" t="s">
        <v>59</v>
      </c>
      <c r="C43" s="164" t="s">
        <v>8</v>
      </c>
      <c r="D43" s="165"/>
      <c r="E43" s="162" t="s">
        <v>5</v>
      </c>
    </row>
    <row r="44" spans="1:5" ht="12.75">
      <c r="A44" s="124">
        <f t="shared" si="4"/>
        <v>8</v>
      </c>
      <c r="B44" s="159" t="s">
        <v>60</v>
      </c>
      <c r="C44" s="160" t="s">
        <v>9</v>
      </c>
      <c r="D44" s="161"/>
      <c r="E44" s="166" t="s">
        <v>5</v>
      </c>
    </row>
    <row r="45" spans="1:5" ht="12.75">
      <c r="A45" s="124">
        <f t="shared" si="4"/>
        <v>9</v>
      </c>
      <c r="B45" s="159" t="s">
        <v>61</v>
      </c>
      <c r="C45" s="164" t="s">
        <v>8</v>
      </c>
      <c r="D45" s="165"/>
      <c r="E45" s="162" t="s">
        <v>5</v>
      </c>
    </row>
    <row r="46" spans="1:5" ht="25.5">
      <c r="A46" s="124">
        <f t="shared" si="4"/>
        <v>10</v>
      </c>
      <c r="B46" s="159" t="s">
        <v>62</v>
      </c>
      <c r="C46" s="164" t="s">
        <v>8</v>
      </c>
      <c r="D46" s="161"/>
      <c r="E46" s="166" t="s">
        <v>5</v>
      </c>
    </row>
    <row r="47" spans="1:5" ht="12.75">
      <c r="A47" s="124">
        <f t="shared" si="4"/>
        <v>11</v>
      </c>
      <c r="B47" s="159" t="s">
        <v>63</v>
      </c>
      <c r="C47" s="164" t="s">
        <v>8</v>
      </c>
      <c r="D47" s="161"/>
      <c r="E47" s="166" t="s">
        <v>5</v>
      </c>
    </row>
    <row r="48" spans="1:5" ht="12.75">
      <c r="A48" s="124">
        <f t="shared" si="4"/>
        <v>12</v>
      </c>
      <c r="B48" s="159" t="s">
        <v>64</v>
      </c>
      <c r="C48" s="160" t="s">
        <v>9</v>
      </c>
      <c r="D48" s="161"/>
      <c r="E48" s="167" t="s">
        <v>26</v>
      </c>
    </row>
    <row r="49" spans="1:5" ht="12.75">
      <c r="A49" s="124">
        <f t="shared" si="4"/>
        <v>13</v>
      </c>
      <c r="B49" s="159" t="s">
        <v>65</v>
      </c>
      <c r="C49" s="164" t="s">
        <v>8</v>
      </c>
      <c r="D49" s="161"/>
      <c r="E49" s="166" t="s">
        <v>5</v>
      </c>
    </row>
    <row r="50" spans="1:5" ht="12.75">
      <c r="A50" s="124">
        <f t="shared" si="4"/>
        <v>14</v>
      </c>
      <c r="B50" s="159" t="s">
        <v>66</v>
      </c>
      <c r="C50" s="160" t="s">
        <v>9</v>
      </c>
      <c r="D50" s="161"/>
      <c r="E50" s="167" t="s">
        <v>26</v>
      </c>
    </row>
    <row r="51" spans="1:5" ht="12.75">
      <c r="A51" s="124">
        <f t="shared" si="4"/>
        <v>15</v>
      </c>
      <c r="B51" s="159" t="s">
        <v>67</v>
      </c>
      <c r="C51" s="164" t="s">
        <v>8</v>
      </c>
      <c r="D51" s="161"/>
      <c r="E51" s="166" t="s">
        <v>5</v>
      </c>
    </row>
    <row r="52" spans="1:5" ht="12.75">
      <c r="A52" s="124">
        <f t="shared" si="4"/>
        <v>16</v>
      </c>
      <c r="B52" s="159" t="s">
        <v>90</v>
      </c>
      <c r="C52" s="160" t="s">
        <v>9</v>
      </c>
      <c r="D52" s="161"/>
      <c r="E52" s="166" t="s">
        <v>5</v>
      </c>
    </row>
    <row r="53" spans="1:5" ht="12.75">
      <c r="A53" s="124">
        <f t="shared" si="4"/>
        <v>17</v>
      </c>
      <c r="B53" s="159" t="s">
        <v>68</v>
      </c>
      <c r="C53" s="160" t="s">
        <v>8</v>
      </c>
      <c r="D53" s="161"/>
      <c r="E53" s="166" t="s">
        <v>5</v>
      </c>
    </row>
    <row r="54" spans="1:5" ht="12.75">
      <c r="A54" s="124">
        <f t="shared" si="4"/>
        <v>18</v>
      </c>
      <c r="B54" s="159" t="s">
        <v>91</v>
      </c>
      <c r="C54" s="160" t="s">
        <v>9</v>
      </c>
      <c r="D54" s="161"/>
      <c r="E54" s="166" t="s">
        <v>5</v>
      </c>
    </row>
    <row r="55" spans="1:5" ht="12.75">
      <c r="A55" s="124">
        <f t="shared" si="4"/>
        <v>19</v>
      </c>
      <c r="B55" s="159" t="s">
        <v>252</v>
      </c>
      <c r="C55" s="160" t="s">
        <v>9</v>
      </c>
      <c r="D55" s="160"/>
      <c r="E55" s="166" t="s">
        <v>5</v>
      </c>
    </row>
    <row r="56" spans="1:5" ht="12.75">
      <c r="A56" s="124">
        <f t="shared" si="4"/>
        <v>20</v>
      </c>
      <c r="B56" s="168" t="s">
        <v>69</v>
      </c>
      <c r="C56" s="160" t="s">
        <v>8</v>
      </c>
      <c r="D56" s="160"/>
      <c r="E56" s="166" t="s">
        <v>5</v>
      </c>
    </row>
    <row r="57" spans="1:5" ht="12.75">
      <c r="A57" s="124">
        <f t="shared" si="4"/>
        <v>21</v>
      </c>
      <c r="B57" s="159" t="s">
        <v>70</v>
      </c>
      <c r="C57" s="160" t="s">
        <v>8</v>
      </c>
      <c r="D57" s="160"/>
      <c r="E57" s="166" t="s">
        <v>5</v>
      </c>
    </row>
    <row r="58" spans="1:5" ht="12.75">
      <c r="A58" s="137" t="s">
        <v>18</v>
      </c>
      <c r="B58" s="138"/>
      <c r="C58" s="139"/>
      <c r="D58" s="139"/>
      <c r="E58" s="140"/>
    </row>
    <row r="59" spans="1:5" ht="12.75">
      <c r="A59" s="141">
        <f>A57+1</f>
        <v>22</v>
      </c>
      <c r="B59" s="169" t="s">
        <v>89</v>
      </c>
      <c r="C59" s="170" t="s">
        <v>9</v>
      </c>
      <c r="D59" s="171"/>
      <c r="E59" s="172" t="s">
        <v>5</v>
      </c>
    </row>
    <row r="60" spans="1:5" ht="89.25">
      <c r="A60" s="124">
        <f>A59+1</f>
        <v>23</v>
      </c>
      <c r="B60" s="169" t="s">
        <v>24</v>
      </c>
      <c r="C60" s="170" t="s">
        <v>25</v>
      </c>
      <c r="D60" s="171"/>
      <c r="E60" s="172" t="s">
        <v>5</v>
      </c>
    </row>
    <row r="61" spans="1:5" ht="12.75">
      <c r="A61" s="124">
        <f t="shared" ref="A61:A63" si="5">A60+1</f>
        <v>24</v>
      </c>
      <c r="B61" s="169" t="s">
        <v>14</v>
      </c>
      <c r="C61" s="170" t="s">
        <v>9</v>
      </c>
      <c r="D61" s="171"/>
      <c r="E61" s="172" t="s">
        <v>5</v>
      </c>
    </row>
    <row r="62" spans="1:5" ht="12.75">
      <c r="A62" s="124">
        <f t="shared" si="5"/>
        <v>25</v>
      </c>
      <c r="B62" s="169" t="s">
        <v>30</v>
      </c>
      <c r="C62" s="170" t="s">
        <v>9</v>
      </c>
      <c r="D62" s="171"/>
      <c r="E62" s="172" t="s">
        <v>5</v>
      </c>
    </row>
    <row r="63" spans="1:5" ht="12.75">
      <c r="A63" s="124">
        <f t="shared" si="5"/>
        <v>26</v>
      </c>
      <c r="B63" s="169" t="s">
        <v>15</v>
      </c>
      <c r="C63" s="170" t="s">
        <v>4</v>
      </c>
      <c r="D63" s="171"/>
      <c r="E63" s="172" t="s">
        <v>5</v>
      </c>
    </row>
    <row r="64" spans="1:5" ht="12.75">
      <c r="A64" s="137" t="s">
        <v>19</v>
      </c>
      <c r="B64" s="138"/>
      <c r="C64" s="139"/>
      <c r="D64" s="139"/>
      <c r="E64" s="148"/>
    </row>
    <row r="65" spans="1:5" ht="12.75">
      <c r="A65" s="124">
        <f>A63+1</f>
        <v>27</v>
      </c>
      <c r="B65" s="173" t="s">
        <v>16</v>
      </c>
      <c r="C65" s="171" t="s">
        <v>8</v>
      </c>
      <c r="D65" s="174"/>
      <c r="E65" s="175" t="s">
        <v>5</v>
      </c>
    </row>
    <row r="66" spans="1:5" ht="25.5">
      <c r="A66" s="124">
        <f>A65+1</f>
        <v>28</v>
      </c>
      <c r="B66" s="176" t="s">
        <v>255</v>
      </c>
      <c r="C66" s="171" t="s">
        <v>8</v>
      </c>
      <c r="D66" s="174"/>
      <c r="E66" s="175" t="s">
        <v>5</v>
      </c>
    </row>
    <row r="67" spans="1:5" ht="25.5">
      <c r="A67" s="124">
        <f>A66+1</f>
        <v>29</v>
      </c>
      <c r="B67" s="169" t="s">
        <v>27</v>
      </c>
      <c r="C67" s="171" t="s">
        <v>8</v>
      </c>
      <c r="D67" s="174"/>
      <c r="E67" s="175" t="s">
        <v>5</v>
      </c>
    </row>
    <row r="68" spans="1:5" ht="25.5">
      <c r="A68" s="124">
        <f>A67+1</f>
        <v>30</v>
      </c>
      <c r="B68" s="177" t="s">
        <v>17</v>
      </c>
      <c r="C68" s="178" t="s">
        <v>8</v>
      </c>
      <c r="D68" s="174"/>
      <c r="E68" s="175" t="s">
        <v>5</v>
      </c>
    </row>
    <row r="69" spans="1:5" ht="26.25" thickBot="1">
      <c r="A69" s="179">
        <f>A68+1</f>
        <v>31</v>
      </c>
      <c r="B69" s="180" t="s">
        <v>20</v>
      </c>
      <c r="C69" s="181" t="s">
        <v>8</v>
      </c>
      <c r="D69" s="182"/>
      <c r="E69" s="183" t="s">
        <v>5</v>
      </c>
    </row>
    <row r="70" spans="1:5" ht="14.25" thickTop="1" thickBot="1">
      <c r="A70" s="114" t="s">
        <v>54</v>
      </c>
      <c r="B70" s="115"/>
      <c r="C70" s="116"/>
      <c r="D70" s="117" t="s">
        <v>58</v>
      </c>
      <c r="E70" s="118"/>
    </row>
    <row r="71" spans="1:5" ht="13.5" thickTop="1">
      <c r="A71" s="119">
        <v>1</v>
      </c>
      <c r="B71" s="120" t="s">
        <v>13</v>
      </c>
      <c r="C71" s="121" t="s">
        <v>4</v>
      </c>
      <c r="D71" s="122"/>
      <c r="E71" s="123" t="s">
        <v>5</v>
      </c>
    </row>
    <row r="72" spans="1:5" ht="12.75">
      <c r="A72" s="124">
        <f>A71+1</f>
        <v>2</v>
      </c>
      <c r="B72" s="125" t="s">
        <v>7</v>
      </c>
      <c r="C72" s="126" t="s">
        <v>4</v>
      </c>
      <c r="D72" s="127"/>
      <c r="E72" s="128" t="s">
        <v>5</v>
      </c>
    </row>
    <row r="73" spans="1:5" ht="12.75">
      <c r="A73" s="124">
        <f>A72+1</f>
        <v>3</v>
      </c>
      <c r="B73" s="125" t="s">
        <v>6</v>
      </c>
      <c r="C73" s="126" t="s">
        <v>4</v>
      </c>
      <c r="D73" s="127"/>
      <c r="E73" s="128" t="s">
        <v>5</v>
      </c>
    </row>
    <row r="74" spans="1:5" ht="12.75">
      <c r="A74" s="124">
        <f>A73+1</f>
        <v>4</v>
      </c>
      <c r="B74" s="125" t="s">
        <v>51</v>
      </c>
      <c r="C74" s="126" t="s">
        <v>8</v>
      </c>
      <c r="D74" s="129"/>
      <c r="E74" s="128" t="s">
        <v>5</v>
      </c>
    </row>
    <row r="75" spans="1:5" ht="38.25">
      <c r="A75" s="124">
        <f t="shared" ref="A75:A115" si="6">A74+1</f>
        <v>5</v>
      </c>
      <c r="B75" s="184" t="s">
        <v>199</v>
      </c>
      <c r="C75" s="185" t="s">
        <v>8</v>
      </c>
      <c r="D75" s="129"/>
      <c r="E75" s="128" t="s">
        <v>5</v>
      </c>
    </row>
    <row r="76" spans="1:5" ht="25.5">
      <c r="A76" s="124">
        <f t="shared" si="6"/>
        <v>6</v>
      </c>
      <c r="B76" s="184" t="s">
        <v>200</v>
      </c>
      <c r="C76" s="185" t="s">
        <v>8</v>
      </c>
      <c r="D76" s="129"/>
      <c r="E76" s="128" t="s">
        <v>5</v>
      </c>
    </row>
    <row r="77" spans="1:5" ht="102">
      <c r="A77" s="124">
        <f t="shared" si="6"/>
        <v>7</v>
      </c>
      <c r="B77" s="184" t="s">
        <v>242</v>
      </c>
      <c r="C77" s="170" t="s">
        <v>9</v>
      </c>
      <c r="D77" s="129"/>
      <c r="E77" s="128" t="s">
        <v>5</v>
      </c>
    </row>
    <row r="78" spans="1:5" ht="38.25">
      <c r="A78" s="124">
        <f t="shared" si="6"/>
        <v>8</v>
      </c>
      <c r="B78" s="184" t="s">
        <v>201</v>
      </c>
      <c r="C78" s="185" t="s">
        <v>8</v>
      </c>
      <c r="D78" s="129"/>
      <c r="E78" s="128" t="s">
        <v>5</v>
      </c>
    </row>
    <row r="79" spans="1:5" ht="38.25">
      <c r="A79" s="124">
        <f t="shared" si="6"/>
        <v>9</v>
      </c>
      <c r="B79" s="184" t="s">
        <v>202</v>
      </c>
      <c r="C79" s="170" t="s">
        <v>9</v>
      </c>
      <c r="D79" s="129"/>
      <c r="E79" s="128" t="s">
        <v>5</v>
      </c>
    </row>
    <row r="80" spans="1:5" ht="38.25">
      <c r="A80" s="124">
        <f t="shared" si="6"/>
        <v>10</v>
      </c>
      <c r="B80" s="184" t="s">
        <v>203</v>
      </c>
      <c r="C80" s="185" t="s">
        <v>8</v>
      </c>
      <c r="D80" s="129"/>
      <c r="E80" s="128" t="s">
        <v>5</v>
      </c>
    </row>
    <row r="81" spans="1:5" ht="12.75">
      <c r="A81" s="124">
        <f t="shared" si="6"/>
        <v>11</v>
      </c>
      <c r="B81" s="184" t="s">
        <v>204</v>
      </c>
      <c r="C81" s="170" t="s">
        <v>9</v>
      </c>
      <c r="D81" s="129"/>
      <c r="E81" s="128" t="s">
        <v>5</v>
      </c>
    </row>
    <row r="82" spans="1:5" ht="12.75">
      <c r="A82" s="124">
        <f t="shared" si="6"/>
        <v>12</v>
      </c>
      <c r="B82" s="184" t="s">
        <v>205</v>
      </c>
      <c r="C82" s="170" t="s">
        <v>9</v>
      </c>
      <c r="D82" s="129"/>
      <c r="E82" s="128" t="s">
        <v>5</v>
      </c>
    </row>
    <row r="83" spans="1:5" ht="12.75">
      <c r="A83" s="124">
        <f t="shared" si="6"/>
        <v>13</v>
      </c>
      <c r="B83" s="184" t="s">
        <v>207</v>
      </c>
      <c r="C83" s="170" t="s">
        <v>9</v>
      </c>
      <c r="D83" s="129"/>
      <c r="E83" s="128" t="s">
        <v>5</v>
      </c>
    </row>
    <row r="84" spans="1:5" ht="12.75">
      <c r="A84" s="124">
        <f t="shared" si="6"/>
        <v>14</v>
      </c>
      <c r="B84" s="184" t="s">
        <v>208</v>
      </c>
      <c r="C84" s="170" t="s">
        <v>9</v>
      </c>
      <c r="D84" s="129"/>
      <c r="E84" s="128" t="s">
        <v>5</v>
      </c>
    </row>
    <row r="85" spans="1:5" ht="12.75">
      <c r="A85" s="124">
        <f t="shared" si="6"/>
        <v>15</v>
      </c>
      <c r="B85" s="184" t="s">
        <v>209</v>
      </c>
      <c r="C85" s="170" t="s">
        <v>9</v>
      </c>
      <c r="D85" s="129"/>
      <c r="E85" s="128" t="s">
        <v>5</v>
      </c>
    </row>
    <row r="86" spans="1:5" ht="12.75">
      <c r="A86" s="124">
        <f t="shared" si="6"/>
        <v>16</v>
      </c>
      <c r="B86" s="184" t="s">
        <v>210</v>
      </c>
      <c r="C86" s="170" t="s">
        <v>9</v>
      </c>
      <c r="D86" s="129"/>
      <c r="E86" s="128" t="s">
        <v>5</v>
      </c>
    </row>
    <row r="87" spans="1:5" ht="12.75">
      <c r="A87" s="124">
        <f t="shared" si="6"/>
        <v>17</v>
      </c>
      <c r="B87" s="184" t="s">
        <v>213</v>
      </c>
      <c r="C87" s="170" t="s">
        <v>9</v>
      </c>
      <c r="D87" s="129"/>
      <c r="E87" s="128" t="s">
        <v>5</v>
      </c>
    </row>
    <row r="88" spans="1:5" ht="12.75">
      <c r="A88" s="124">
        <f t="shared" si="6"/>
        <v>18</v>
      </c>
      <c r="B88" s="184" t="s">
        <v>211</v>
      </c>
      <c r="C88" s="170" t="s">
        <v>9</v>
      </c>
      <c r="D88" s="129"/>
      <c r="E88" s="128" t="s">
        <v>26</v>
      </c>
    </row>
    <row r="89" spans="1:5" ht="12.75">
      <c r="A89" s="124">
        <f t="shared" si="6"/>
        <v>19</v>
      </c>
      <c r="B89" s="184" t="s">
        <v>212</v>
      </c>
      <c r="C89" s="185" t="s">
        <v>8</v>
      </c>
      <c r="D89" s="129"/>
      <c r="E89" s="128" t="s">
        <v>5</v>
      </c>
    </row>
    <row r="90" spans="1:5" ht="12.75">
      <c r="A90" s="124">
        <f t="shared" si="6"/>
        <v>20</v>
      </c>
      <c r="B90" s="184" t="s">
        <v>206</v>
      </c>
      <c r="C90" s="170" t="s">
        <v>9</v>
      </c>
      <c r="D90" s="129"/>
      <c r="E90" s="128" t="s">
        <v>26</v>
      </c>
    </row>
    <row r="91" spans="1:5" ht="25.5">
      <c r="A91" s="124">
        <f t="shared" si="6"/>
        <v>21</v>
      </c>
      <c r="B91" s="184" t="s">
        <v>216</v>
      </c>
      <c r="C91" s="170" t="s">
        <v>217</v>
      </c>
      <c r="D91" s="129"/>
      <c r="E91" s="128" t="s">
        <v>26</v>
      </c>
    </row>
    <row r="92" spans="1:5" ht="12.75">
      <c r="A92" s="124">
        <f t="shared" si="6"/>
        <v>22</v>
      </c>
      <c r="B92" s="184" t="s">
        <v>214</v>
      </c>
      <c r="C92" s="185" t="s">
        <v>8</v>
      </c>
      <c r="D92" s="129"/>
      <c r="E92" s="128" t="s">
        <v>5</v>
      </c>
    </row>
    <row r="93" spans="1:5" ht="25.5">
      <c r="A93" s="124">
        <f t="shared" si="6"/>
        <v>23</v>
      </c>
      <c r="B93" s="184" t="s">
        <v>215</v>
      </c>
      <c r="C93" s="170" t="s">
        <v>9</v>
      </c>
      <c r="D93" s="129"/>
      <c r="E93" s="128" t="s">
        <v>26</v>
      </c>
    </row>
    <row r="94" spans="1:5" ht="12.75">
      <c r="A94" s="124">
        <f t="shared" si="6"/>
        <v>24</v>
      </c>
      <c r="B94" s="184" t="s">
        <v>218</v>
      </c>
      <c r="C94" s="185" t="s">
        <v>8</v>
      </c>
      <c r="D94" s="129"/>
      <c r="E94" s="128" t="s">
        <v>5</v>
      </c>
    </row>
    <row r="95" spans="1:5" ht="12.75">
      <c r="A95" s="124">
        <f t="shared" si="6"/>
        <v>25</v>
      </c>
      <c r="B95" s="184" t="s">
        <v>219</v>
      </c>
      <c r="C95" s="170" t="s">
        <v>9</v>
      </c>
      <c r="D95" s="129"/>
      <c r="E95" s="128" t="s">
        <v>5</v>
      </c>
    </row>
    <row r="96" spans="1:5" ht="12.75">
      <c r="A96" s="124">
        <f t="shared" si="6"/>
        <v>26</v>
      </c>
      <c r="B96" s="184" t="s">
        <v>220</v>
      </c>
      <c r="C96" s="185" t="s">
        <v>8</v>
      </c>
      <c r="D96" s="129"/>
      <c r="E96" s="128" t="s">
        <v>5</v>
      </c>
    </row>
    <row r="97" spans="1:5" ht="12.75">
      <c r="A97" s="124">
        <f t="shared" si="6"/>
        <v>27</v>
      </c>
      <c r="B97" s="184" t="s">
        <v>221</v>
      </c>
      <c r="C97" s="170" t="s">
        <v>9</v>
      </c>
      <c r="D97" s="129"/>
      <c r="E97" s="128" t="s">
        <v>5</v>
      </c>
    </row>
    <row r="98" spans="1:5" ht="12.75">
      <c r="A98" s="124">
        <f t="shared" si="6"/>
        <v>28</v>
      </c>
      <c r="B98" s="184" t="s">
        <v>222</v>
      </c>
      <c r="C98" s="185" t="s">
        <v>8</v>
      </c>
      <c r="D98" s="129"/>
      <c r="E98" s="128" t="s">
        <v>5</v>
      </c>
    </row>
    <row r="99" spans="1:5" ht="25.5">
      <c r="A99" s="124">
        <f t="shared" si="6"/>
        <v>29</v>
      </c>
      <c r="B99" s="184" t="s">
        <v>243</v>
      </c>
      <c r="C99" s="185" t="s">
        <v>8</v>
      </c>
      <c r="D99" s="129"/>
      <c r="E99" s="128" t="s">
        <v>5</v>
      </c>
    </row>
    <row r="100" spans="1:5" ht="25.5">
      <c r="A100" s="124">
        <f t="shared" si="6"/>
        <v>30</v>
      </c>
      <c r="B100" s="184" t="s">
        <v>223</v>
      </c>
      <c r="C100" s="185" t="s">
        <v>8</v>
      </c>
      <c r="D100" s="129"/>
      <c r="E100" s="128" t="s">
        <v>5</v>
      </c>
    </row>
    <row r="101" spans="1:5" ht="51">
      <c r="A101" s="124">
        <f t="shared" si="6"/>
        <v>31</v>
      </c>
      <c r="B101" s="184" t="s">
        <v>224</v>
      </c>
      <c r="C101" s="170" t="s">
        <v>8</v>
      </c>
      <c r="D101" s="129"/>
      <c r="E101" s="128" t="s">
        <v>5</v>
      </c>
    </row>
    <row r="102" spans="1:5" ht="12.75">
      <c r="A102" s="124">
        <f t="shared" si="6"/>
        <v>32</v>
      </c>
      <c r="B102" s="184" t="s">
        <v>225</v>
      </c>
      <c r="C102" s="170" t="s">
        <v>8</v>
      </c>
      <c r="D102" s="129"/>
      <c r="E102" s="128" t="s">
        <v>5</v>
      </c>
    </row>
    <row r="103" spans="1:5" ht="12.75">
      <c r="A103" s="124">
        <f t="shared" si="6"/>
        <v>33</v>
      </c>
      <c r="B103" s="184" t="s">
        <v>226</v>
      </c>
      <c r="C103" s="170" t="s">
        <v>8</v>
      </c>
      <c r="D103" s="129"/>
      <c r="E103" s="128" t="s">
        <v>5</v>
      </c>
    </row>
    <row r="104" spans="1:5" ht="12.75">
      <c r="A104" s="124">
        <f t="shared" si="6"/>
        <v>34</v>
      </c>
      <c r="B104" s="184" t="s">
        <v>253</v>
      </c>
      <c r="C104" s="170" t="s">
        <v>9</v>
      </c>
      <c r="D104" s="129"/>
      <c r="E104" s="128" t="s">
        <v>5</v>
      </c>
    </row>
    <row r="105" spans="1:5" ht="12.75">
      <c r="A105" s="124">
        <f t="shared" si="6"/>
        <v>35</v>
      </c>
      <c r="B105" s="184" t="s">
        <v>227</v>
      </c>
      <c r="C105" s="170" t="s">
        <v>9</v>
      </c>
      <c r="D105" s="129"/>
      <c r="E105" s="128" t="s">
        <v>5</v>
      </c>
    </row>
    <row r="106" spans="1:5" ht="38.25">
      <c r="A106" s="124">
        <f t="shared" si="6"/>
        <v>36</v>
      </c>
      <c r="B106" s="184" t="s">
        <v>228</v>
      </c>
      <c r="C106" s="185" t="s">
        <v>8</v>
      </c>
      <c r="D106" s="129"/>
      <c r="E106" s="128" t="s">
        <v>5</v>
      </c>
    </row>
    <row r="107" spans="1:5" ht="25.5">
      <c r="A107" s="124">
        <f t="shared" si="6"/>
        <v>37</v>
      </c>
      <c r="B107" s="184" t="s">
        <v>248</v>
      </c>
      <c r="C107" s="185" t="s">
        <v>8</v>
      </c>
      <c r="D107" s="129"/>
      <c r="E107" s="128" t="s">
        <v>5</v>
      </c>
    </row>
    <row r="108" spans="1:5" ht="12.75">
      <c r="A108" s="124">
        <f t="shared" si="6"/>
        <v>38</v>
      </c>
      <c r="B108" s="186" t="s">
        <v>229</v>
      </c>
      <c r="C108" s="170" t="s">
        <v>8</v>
      </c>
      <c r="D108" s="129"/>
      <c r="E108" s="128" t="s">
        <v>5</v>
      </c>
    </row>
    <row r="109" spans="1:5" ht="12.75">
      <c r="A109" s="124">
        <f t="shared" si="6"/>
        <v>39</v>
      </c>
      <c r="B109" s="186" t="s">
        <v>230</v>
      </c>
      <c r="C109" s="170" t="s">
        <v>9</v>
      </c>
      <c r="D109" s="129"/>
      <c r="E109" s="128" t="s">
        <v>5</v>
      </c>
    </row>
    <row r="110" spans="1:5" ht="12.75">
      <c r="A110" s="124">
        <f t="shared" si="6"/>
        <v>40</v>
      </c>
      <c r="B110" s="184" t="s">
        <v>231</v>
      </c>
      <c r="C110" s="185" t="s">
        <v>8</v>
      </c>
      <c r="D110" s="129"/>
      <c r="E110" s="128" t="s">
        <v>5</v>
      </c>
    </row>
    <row r="111" spans="1:5" ht="12.75">
      <c r="A111" s="124">
        <f t="shared" si="6"/>
        <v>41</v>
      </c>
      <c r="B111" s="187" t="s">
        <v>232</v>
      </c>
      <c r="C111" s="185"/>
      <c r="D111" s="129"/>
      <c r="E111" s="128"/>
    </row>
    <row r="112" spans="1:5" ht="153">
      <c r="A112" s="124">
        <f t="shared" si="6"/>
        <v>42</v>
      </c>
      <c r="B112" s="184" t="s">
        <v>244</v>
      </c>
      <c r="C112" s="170" t="s">
        <v>9</v>
      </c>
      <c r="D112" s="129"/>
      <c r="E112" s="128" t="s">
        <v>5</v>
      </c>
    </row>
    <row r="113" spans="1:5" ht="165.75">
      <c r="A113" s="124">
        <f t="shared" si="6"/>
        <v>43</v>
      </c>
      <c r="B113" s="184" t="s">
        <v>251</v>
      </c>
      <c r="C113" s="170" t="s">
        <v>9</v>
      </c>
      <c r="D113" s="129"/>
      <c r="E113" s="128" t="s">
        <v>5</v>
      </c>
    </row>
    <row r="114" spans="1:5" ht="89.25">
      <c r="A114" s="124">
        <f t="shared" si="6"/>
        <v>44</v>
      </c>
      <c r="B114" s="184" t="s">
        <v>245</v>
      </c>
      <c r="C114" s="185" t="s">
        <v>234</v>
      </c>
      <c r="D114" s="129"/>
      <c r="E114" s="128" t="s">
        <v>5</v>
      </c>
    </row>
    <row r="115" spans="1:5" ht="25.5">
      <c r="A115" s="124">
        <f t="shared" si="6"/>
        <v>45</v>
      </c>
      <c r="B115" s="184" t="s">
        <v>233</v>
      </c>
      <c r="C115" s="185" t="s">
        <v>8</v>
      </c>
      <c r="D115" s="129"/>
      <c r="E115" s="128" t="s">
        <v>5</v>
      </c>
    </row>
    <row r="116" spans="1:5" ht="12.75">
      <c r="A116" s="137" t="s">
        <v>18</v>
      </c>
      <c r="B116" s="138"/>
      <c r="C116" s="139"/>
      <c r="D116" s="139"/>
      <c r="E116" s="140"/>
    </row>
    <row r="117" spans="1:5" ht="12.75">
      <c r="A117" s="141">
        <f>A115+1</f>
        <v>46</v>
      </c>
      <c r="B117" s="169" t="s">
        <v>89</v>
      </c>
      <c r="C117" s="170" t="s">
        <v>9</v>
      </c>
      <c r="D117" s="171"/>
      <c r="E117" s="172" t="s">
        <v>5</v>
      </c>
    </row>
    <row r="118" spans="1:5" ht="89.25">
      <c r="A118" s="124">
        <f>A117+1</f>
        <v>47</v>
      </c>
      <c r="B118" s="169" t="s">
        <v>24</v>
      </c>
      <c r="C118" s="170" t="s">
        <v>25</v>
      </c>
      <c r="D118" s="171"/>
      <c r="E118" s="172" t="s">
        <v>5</v>
      </c>
    </row>
    <row r="119" spans="1:5" ht="12.75">
      <c r="A119" s="124">
        <f t="shared" ref="A119:A121" si="7">A118+1</f>
        <v>48</v>
      </c>
      <c r="B119" s="169" t="s">
        <v>14</v>
      </c>
      <c r="C119" s="170" t="s">
        <v>9</v>
      </c>
      <c r="D119" s="171"/>
      <c r="E119" s="172" t="s">
        <v>5</v>
      </c>
    </row>
    <row r="120" spans="1:5" ht="12.75">
      <c r="A120" s="124">
        <f t="shared" si="7"/>
        <v>49</v>
      </c>
      <c r="B120" s="169" t="s">
        <v>30</v>
      </c>
      <c r="C120" s="170" t="s">
        <v>9</v>
      </c>
      <c r="D120" s="171"/>
      <c r="E120" s="172" t="s">
        <v>5</v>
      </c>
    </row>
    <row r="121" spans="1:5" ht="12.75">
      <c r="A121" s="124">
        <f t="shared" si="7"/>
        <v>50</v>
      </c>
      <c r="B121" s="169" t="s">
        <v>15</v>
      </c>
      <c r="C121" s="170" t="s">
        <v>4</v>
      </c>
      <c r="D121" s="171"/>
      <c r="E121" s="172" t="s">
        <v>5</v>
      </c>
    </row>
    <row r="122" spans="1:5" ht="12.75">
      <c r="A122" s="137" t="s">
        <v>19</v>
      </c>
      <c r="B122" s="138"/>
      <c r="C122" s="139"/>
      <c r="D122" s="139"/>
      <c r="E122" s="148"/>
    </row>
    <row r="123" spans="1:5" ht="12.75">
      <c r="A123" s="124">
        <f>A121+1</f>
        <v>51</v>
      </c>
      <c r="B123" s="173" t="s">
        <v>16</v>
      </c>
      <c r="C123" s="171" t="s">
        <v>8</v>
      </c>
      <c r="D123" s="174"/>
      <c r="E123" s="175" t="s">
        <v>5</v>
      </c>
    </row>
    <row r="124" spans="1:5" ht="25.5">
      <c r="A124" s="124">
        <f>A123+1</f>
        <v>52</v>
      </c>
      <c r="B124" s="176" t="s">
        <v>255</v>
      </c>
      <c r="C124" s="171" t="s">
        <v>8</v>
      </c>
      <c r="D124" s="174"/>
      <c r="E124" s="175" t="s">
        <v>5</v>
      </c>
    </row>
    <row r="125" spans="1:5" ht="25.5">
      <c r="A125" s="124">
        <f>A124+1</f>
        <v>53</v>
      </c>
      <c r="B125" s="142" t="s">
        <v>27</v>
      </c>
      <c r="C125" s="144" t="s">
        <v>8</v>
      </c>
      <c r="D125" s="146"/>
      <c r="E125" s="147" t="s">
        <v>5</v>
      </c>
    </row>
    <row r="126" spans="1:5" ht="25.5">
      <c r="A126" s="188">
        <f>A125+1</f>
        <v>54</v>
      </c>
      <c r="B126" s="189" t="s">
        <v>17</v>
      </c>
      <c r="C126" s="190" t="s">
        <v>8</v>
      </c>
      <c r="D126" s="191"/>
      <c r="E126" s="192" t="s">
        <v>5</v>
      </c>
    </row>
    <row r="127" spans="1:5" ht="25.5">
      <c r="A127" s="188">
        <f>A126+1</f>
        <v>55</v>
      </c>
      <c r="B127" s="193" t="s">
        <v>20</v>
      </c>
      <c r="C127" s="194" t="s">
        <v>8</v>
      </c>
      <c r="D127" s="191"/>
      <c r="E127" s="192" t="s">
        <v>5</v>
      </c>
    </row>
    <row r="128" spans="1:5" ht="38.25">
      <c r="A128" s="188">
        <f>A127+1</f>
        <v>56</v>
      </c>
      <c r="B128" s="195" t="s">
        <v>235</v>
      </c>
      <c r="C128" s="194" t="s">
        <v>8</v>
      </c>
      <c r="D128" s="191"/>
      <c r="E128" s="192" t="s">
        <v>5</v>
      </c>
    </row>
    <row r="129" spans="1:5" ht="12.75">
      <c r="A129" s="188">
        <f t="shared" ref="A129:A135" si="8">A128+1</f>
        <v>57</v>
      </c>
      <c r="B129" s="193" t="s">
        <v>236</v>
      </c>
      <c r="C129" s="194" t="s">
        <v>8</v>
      </c>
      <c r="D129" s="191"/>
      <c r="E129" s="192" t="s">
        <v>5</v>
      </c>
    </row>
    <row r="130" spans="1:5" ht="25.5">
      <c r="A130" s="188">
        <f t="shared" si="8"/>
        <v>58</v>
      </c>
      <c r="B130" s="193" t="s">
        <v>246</v>
      </c>
      <c r="C130" s="194" t="s">
        <v>8</v>
      </c>
      <c r="D130" s="191"/>
      <c r="E130" s="192" t="s">
        <v>5</v>
      </c>
    </row>
    <row r="131" spans="1:5" ht="38.25">
      <c r="A131" s="188">
        <f t="shared" si="8"/>
        <v>59</v>
      </c>
      <c r="B131" s="193" t="s">
        <v>237</v>
      </c>
      <c r="C131" s="194" t="s">
        <v>8</v>
      </c>
      <c r="D131" s="191"/>
      <c r="E131" s="192" t="s">
        <v>5</v>
      </c>
    </row>
    <row r="132" spans="1:5" ht="38.25">
      <c r="A132" s="188">
        <f t="shared" si="8"/>
        <v>60</v>
      </c>
      <c r="B132" s="193" t="s">
        <v>238</v>
      </c>
      <c r="C132" s="194" t="s">
        <v>8</v>
      </c>
      <c r="D132" s="191"/>
      <c r="E132" s="192" t="s">
        <v>5</v>
      </c>
    </row>
    <row r="133" spans="1:5" ht="25.5">
      <c r="A133" s="188">
        <f t="shared" si="8"/>
        <v>61</v>
      </c>
      <c r="B133" s="193" t="s">
        <v>239</v>
      </c>
      <c r="C133" s="194" t="s">
        <v>8</v>
      </c>
      <c r="D133" s="191"/>
      <c r="E133" s="192" t="s">
        <v>5</v>
      </c>
    </row>
    <row r="134" spans="1:5" ht="25.5">
      <c r="A134" s="188">
        <f t="shared" si="8"/>
        <v>62</v>
      </c>
      <c r="B134" s="193" t="s">
        <v>240</v>
      </c>
      <c r="C134" s="194" t="s">
        <v>8</v>
      </c>
      <c r="D134" s="191"/>
      <c r="E134" s="192" t="s">
        <v>5</v>
      </c>
    </row>
    <row r="135" spans="1:5" ht="39" thickBot="1">
      <c r="A135" s="188">
        <f t="shared" si="8"/>
        <v>63</v>
      </c>
      <c r="B135" s="196" t="s">
        <v>241</v>
      </c>
      <c r="C135" s="194" t="s">
        <v>8</v>
      </c>
      <c r="D135" s="191"/>
      <c r="E135" s="192" t="s">
        <v>5</v>
      </c>
    </row>
    <row r="136" spans="1:5" ht="14.25" thickTop="1" thickBot="1">
      <c r="A136" s="114" t="s">
        <v>55</v>
      </c>
      <c r="B136" s="115"/>
      <c r="C136" s="116"/>
      <c r="D136" s="117" t="s">
        <v>56</v>
      </c>
      <c r="E136" s="118"/>
    </row>
    <row r="137" spans="1:5" ht="13.5" thickTop="1">
      <c r="A137" s="119">
        <v>1</v>
      </c>
      <c r="B137" s="120" t="s">
        <v>13</v>
      </c>
      <c r="C137" s="121" t="s">
        <v>4</v>
      </c>
      <c r="D137" s="122"/>
      <c r="E137" s="123" t="s">
        <v>5</v>
      </c>
    </row>
    <row r="138" spans="1:5" ht="12.75">
      <c r="A138" s="124">
        <f>A137+1</f>
        <v>2</v>
      </c>
      <c r="B138" s="197" t="s">
        <v>7</v>
      </c>
      <c r="C138" s="198" t="s">
        <v>4</v>
      </c>
      <c r="D138" s="199"/>
      <c r="E138" s="200" t="s">
        <v>5</v>
      </c>
    </row>
    <row r="139" spans="1:5" ht="12.75">
      <c r="A139" s="124">
        <f>A138+1</f>
        <v>3</v>
      </c>
      <c r="B139" s="197" t="s">
        <v>6</v>
      </c>
      <c r="C139" s="198" t="s">
        <v>4</v>
      </c>
      <c r="D139" s="199"/>
      <c r="E139" s="200" t="s">
        <v>5</v>
      </c>
    </row>
    <row r="140" spans="1:5" ht="12.75">
      <c r="A140" s="124">
        <f>A139+1</f>
        <v>4</v>
      </c>
      <c r="B140" s="197" t="s">
        <v>51</v>
      </c>
      <c r="C140" s="198" t="s">
        <v>8</v>
      </c>
      <c r="D140" s="201"/>
      <c r="E140" s="200" t="s">
        <v>5</v>
      </c>
    </row>
    <row r="141" spans="1:5" ht="25.5">
      <c r="A141" s="124">
        <f t="shared" ref="A141:A153" si="9">A140+1</f>
        <v>5</v>
      </c>
      <c r="B141" s="158" t="s">
        <v>92</v>
      </c>
      <c r="C141" s="198" t="s">
        <v>8</v>
      </c>
      <c r="D141" s="201"/>
      <c r="E141" s="200" t="s">
        <v>5</v>
      </c>
    </row>
    <row r="142" spans="1:5" ht="12.75">
      <c r="A142" s="124">
        <f t="shared" si="9"/>
        <v>6</v>
      </c>
      <c r="B142" s="168" t="s">
        <v>71</v>
      </c>
      <c r="C142" s="202" t="s">
        <v>9</v>
      </c>
      <c r="D142" s="203"/>
      <c r="E142" s="162" t="s">
        <v>5</v>
      </c>
    </row>
    <row r="143" spans="1:5" ht="25.5">
      <c r="A143" s="124">
        <f t="shared" si="9"/>
        <v>7</v>
      </c>
      <c r="B143" s="168" t="s">
        <v>59</v>
      </c>
      <c r="C143" s="202" t="s">
        <v>8</v>
      </c>
      <c r="D143" s="168"/>
      <c r="E143" s="162" t="s">
        <v>5</v>
      </c>
    </row>
    <row r="144" spans="1:5" ht="12.75">
      <c r="A144" s="124">
        <f t="shared" si="9"/>
        <v>8</v>
      </c>
      <c r="B144" s="168" t="s">
        <v>61</v>
      </c>
      <c r="C144" s="202" t="s">
        <v>8</v>
      </c>
      <c r="D144" s="168"/>
      <c r="E144" s="162" t="s">
        <v>5</v>
      </c>
    </row>
    <row r="145" spans="1:5" ht="12.75">
      <c r="A145" s="124">
        <f t="shared" si="9"/>
        <v>9</v>
      </c>
      <c r="B145" s="204" t="s">
        <v>93</v>
      </c>
      <c r="C145" s="202" t="s">
        <v>9</v>
      </c>
      <c r="D145" s="203"/>
      <c r="E145" s="167" t="s">
        <v>26</v>
      </c>
    </row>
    <row r="146" spans="1:5" ht="12.75">
      <c r="A146" s="124">
        <f t="shared" si="9"/>
        <v>10</v>
      </c>
      <c r="B146" s="168" t="s">
        <v>65</v>
      </c>
      <c r="C146" s="202" t="s">
        <v>8</v>
      </c>
      <c r="D146" s="168"/>
      <c r="E146" s="162" t="s">
        <v>5</v>
      </c>
    </row>
    <row r="147" spans="1:5" ht="12.75">
      <c r="A147" s="124">
        <f t="shared" si="9"/>
        <v>11</v>
      </c>
      <c r="B147" s="168" t="s">
        <v>72</v>
      </c>
      <c r="C147" s="202" t="s">
        <v>9</v>
      </c>
      <c r="D147" s="203"/>
      <c r="E147" s="205" t="s">
        <v>5</v>
      </c>
    </row>
    <row r="148" spans="1:5" ht="12.75">
      <c r="A148" s="124">
        <f t="shared" si="9"/>
        <v>12</v>
      </c>
      <c r="B148" s="168" t="s">
        <v>73</v>
      </c>
      <c r="C148" s="202" t="s">
        <v>9</v>
      </c>
      <c r="D148" s="203"/>
      <c r="E148" s="205" t="s">
        <v>5</v>
      </c>
    </row>
    <row r="149" spans="1:5" ht="12.75">
      <c r="A149" s="124">
        <f t="shared" si="9"/>
        <v>13</v>
      </c>
      <c r="B149" s="168" t="s">
        <v>74</v>
      </c>
      <c r="C149" s="202" t="s">
        <v>9</v>
      </c>
      <c r="D149" s="203"/>
      <c r="E149" s="205" t="s">
        <v>5</v>
      </c>
    </row>
    <row r="150" spans="1:5" ht="12.75">
      <c r="A150" s="124">
        <f t="shared" si="9"/>
        <v>14</v>
      </c>
      <c r="B150" s="168" t="s">
        <v>67</v>
      </c>
      <c r="C150" s="202" t="s">
        <v>8</v>
      </c>
      <c r="D150" s="168"/>
      <c r="E150" s="162" t="s">
        <v>5</v>
      </c>
    </row>
    <row r="151" spans="1:5" ht="12.75">
      <c r="A151" s="124">
        <f t="shared" si="9"/>
        <v>15</v>
      </c>
      <c r="B151" s="168" t="s">
        <v>70</v>
      </c>
      <c r="C151" s="202" t="s">
        <v>8</v>
      </c>
      <c r="D151" s="168"/>
      <c r="E151" s="162" t="s">
        <v>5</v>
      </c>
    </row>
    <row r="152" spans="1:5" ht="12.75">
      <c r="A152" s="124">
        <f t="shared" si="9"/>
        <v>16</v>
      </c>
      <c r="B152" s="168" t="s">
        <v>252</v>
      </c>
      <c r="C152" s="202" t="s">
        <v>9</v>
      </c>
      <c r="D152" s="203"/>
      <c r="E152" s="205" t="s">
        <v>5</v>
      </c>
    </row>
    <row r="153" spans="1:5" ht="12.75">
      <c r="A153" s="124">
        <f t="shared" si="9"/>
        <v>17</v>
      </c>
      <c r="B153" s="168" t="s">
        <v>69</v>
      </c>
      <c r="C153" s="202" t="s">
        <v>8</v>
      </c>
      <c r="D153" s="168"/>
      <c r="E153" s="162" t="s">
        <v>5</v>
      </c>
    </row>
    <row r="154" spans="1:5" ht="12.75">
      <c r="A154" s="137" t="s">
        <v>18</v>
      </c>
      <c r="B154" s="138"/>
      <c r="C154" s="139"/>
      <c r="D154" s="139"/>
      <c r="E154" s="140"/>
    </row>
    <row r="155" spans="1:5" ht="12.75">
      <c r="A155" s="141">
        <f>A153+1</f>
        <v>18</v>
      </c>
      <c r="B155" s="169" t="s">
        <v>89</v>
      </c>
      <c r="C155" s="170" t="s">
        <v>9</v>
      </c>
      <c r="D155" s="171"/>
      <c r="E155" s="172" t="s">
        <v>5</v>
      </c>
    </row>
    <row r="156" spans="1:5" ht="89.25">
      <c r="A156" s="124">
        <f>A155+1</f>
        <v>19</v>
      </c>
      <c r="B156" s="169" t="s">
        <v>24</v>
      </c>
      <c r="C156" s="170" t="s">
        <v>25</v>
      </c>
      <c r="D156" s="171"/>
      <c r="E156" s="172" t="s">
        <v>5</v>
      </c>
    </row>
    <row r="157" spans="1:5" ht="12.75">
      <c r="A157" s="124">
        <f t="shared" ref="A157:A159" si="10">A156+1</f>
        <v>20</v>
      </c>
      <c r="B157" s="169" t="s">
        <v>14</v>
      </c>
      <c r="C157" s="170" t="s">
        <v>9</v>
      </c>
      <c r="D157" s="171"/>
      <c r="E157" s="172" t="s">
        <v>5</v>
      </c>
    </row>
    <row r="158" spans="1:5" ht="12.75">
      <c r="A158" s="124">
        <f t="shared" si="10"/>
        <v>21</v>
      </c>
      <c r="B158" s="169" t="s">
        <v>30</v>
      </c>
      <c r="C158" s="170" t="s">
        <v>9</v>
      </c>
      <c r="D158" s="171"/>
      <c r="E158" s="172" t="s">
        <v>5</v>
      </c>
    </row>
    <row r="159" spans="1:5" ht="12.75">
      <c r="A159" s="124">
        <f t="shared" si="10"/>
        <v>22</v>
      </c>
      <c r="B159" s="169" t="s">
        <v>15</v>
      </c>
      <c r="C159" s="170" t="s">
        <v>4</v>
      </c>
      <c r="D159" s="171"/>
      <c r="E159" s="172" t="s">
        <v>5</v>
      </c>
    </row>
    <row r="160" spans="1:5" ht="12.75">
      <c r="A160" s="137" t="s">
        <v>19</v>
      </c>
      <c r="B160" s="138"/>
      <c r="C160" s="139"/>
      <c r="D160" s="139"/>
      <c r="E160" s="148"/>
    </row>
    <row r="161" spans="1:5" ht="12.75">
      <c r="A161" s="124">
        <f>A159+1</f>
        <v>23</v>
      </c>
      <c r="B161" s="173" t="s">
        <v>16</v>
      </c>
      <c r="C161" s="171" t="s">
        <v>8</v>
      </c>
      <c r="D161" s="174"/>
      <c r="E161" s="175" t="s">
        <v>5</v>
      </c>
    </row>
    <row r="162" spans="1:5" ht="25.5">
      <c r="A162" s="124">
        <f>A161+1</f>
        <v>24</v>
      </c>
      <c r="B162" s="176" t="s">
        <v>255</v>
      </c>
      <c r="C162" s="171" t="s">
        <v>8</v>
      </c>
      <c r="D162" s="174"/>
      <c r="E162" s="175" t="s">
        <v>5</v>
      </c>
    </row>
    <row r="163" spans="1:5" ht="25.5">
      <c r="A163" s="124">
        <f>A162+1</f>
        <v>25</v>
      </c>
      <c r="B163" s="169" t="s">
        <v>27</v>
      </c>
      <c r="C163" s="171" t="s">
        <v>8</v>
      </c>
      <c r="D163" s="174"/>
      <c r="E163" s="175" t="s">
        <v>5</v>
      </c>
    </row>
    <row r="164" spans="1:5" ht="25.5">
      <c r="A164" s="124">
        <f>A163+1</f>
        <v>26</v>
      </c>
      <c r="B164" s="177" t="s">
        <v>17</v>
      </c>
      <c r="C164" s="178" t="s">
        <v>8</v>
      </c>
      <c r="D164" s="174"/>
      <c r="E164" s="175" t="s">
        <v>5</v>
      </c>
    </row>
    <row r="165" spans="1:5" ht="26.25" thickBot="1">
      <c r="A165" s="153">
        <f>A164+1</f>
        <v>27</v>
      </c>
      <c r="B165" s="154" t="s">
        <v>20</v>
      </c>
      <c r="C165" s="155" t="s">
        <v>8</v>
      </c>
      <c r="D165" s="156"/>
      <c r="E165" s="157" t="s">
        <v>5</v>
      </c>
    </row>
    <row r="166" spans="1:5" ht="14.25" thickTop="1" thickBot="1">
      <c r="A166" s="114" t="s">
        <v>102</v>
      </c>
      <c r="B166" s="115"/>
      <c r="C166" s="116"/>
      <c r="D166" s="117" t="s">
        <v>101</v>
      </c>
      <c r="E166" s="118"/>
    </row>
    <row r="167" spans="1:5" ht="14.25" thickTop="1" thickBot="1">
      <c r="A167" s="206" t="s">
        <v>128</v>
      </c>
      <c r="B167" s="207"/>
      <c r="C167" s="208"/>
      <c r="D167" s="209"/>
      <c r="E167" s="210"/>
    </row>
    <row r="168" spans="1:5" ht="13.5" thickTop="1">
      <c r="A168" s="119">
        <v>1</v>
      </c>
      <c r="B168" s="120" t="s">
        <v>13</v>
      </c>
      <c r="C168" s="121" t="s">
        <v>4</v>
      </c>
      <c r="D168" s="122"/>
      <c r="E168" s="123" t="s">
        <v>5</v>
      </c>
    </row>
    <row r="169" spans="1:5" ht="12.75">
      <c r="A169" s="188">
        <f>A168+1</f>
        <v>2</v>
      </c>
      <c r="B169" s="168" t="s">
        <v>7</v>
      </c>
      <c r="C169" s="202" t="s">
        <v>4</v>
      </c>
      <c r="D169" s="211"/>
      <c r="E169" s="162" t="s">
        <v>5</v>
      </c>
    </row>
    <row r="170" spans="1:5" ht="12.75">
      <c r="A170" s="188">
        <f>A169+1</f>
        <v>3</v>
      </c>
      <c r="B170" s="168" t="s">
        <v>6</v>
      </c>
      <c r="C170" s="202" t="s">
        <v>4</v>
      </c>
      <c r="D170" s="211"/>
      <c r="E170" s="162" t="s">
        <v>5</v>
      </c>
    </row>
    <row r="171" spans="1:5" ht="12.75">
      <c r="A171" s="188">
        <f>A170+1</f>
        <v>4</v>
      </c>
      <c r="B171" s="168" t="s">
        <v>51</v>
      </c>
      <c r="C171" s="202" t="s">
        <v>8</v>
      </c>
      <c r="D171" s="212"/>
      <c r="E171" s="162" t="s">
        <v>5</v>
      </c>
    </row>
    <row r="172" spans="1:5" ht="25.5">
      <c r="A172" s="188">
        <f t="shared" ref="A172:A210" si="11">A171+1</f>
        <v>5</v>
      </c>
      <c r="B172" s="204" t="s">
        <v>129</v>
      </c>
      <c r="C172" s="202" t="s">
        <v>8</v>
      </c>
      <c r="D172" s="212"/>
      <c r="E172" s="162" t="s">
        <v>5</v>
      </c>
    </row>
    <row r="173" spans="1:5" ht="38.25">
      <c r="A173" s="188">
        <f t="shared" si="11"/>
        <v>6</v>
      </c>
      <c r="B173" s="204" t="s">
        <v>130</v>
      </c>
      <c r="C173" s="202" t="s">
        <v>8</v>
      </c>
      <c r="D173" s="212"/>
      <c r="E173" s="162" t="s">
        <v>5</v>
      </c>
    </row>
    <row r="174" spans="1:5" ht="25.5">
      <c r="A174" s="188">
        <f t="shared" si="11"/>
        <v>7</v>
      </c>
      <c r="B174" s="204" t="s">
        <v>131</v>
      </c>
      <c r="C174" s="202" t="s">
        <v>8</v>
      </c>
      <c r="D174" s="212"/>
      <c r="E174" s="162" t="s">
        <v>5</v>
      </c>
    </row>
    <row r="175" spans="1:5" ht="25.5">
      <c r="A175" s="188">
        <f t="shared" si="11"/>
        <v>8</v>
      </c>
      <c r="B175" s="204" t="s">
        <v>132</v>
      </c>
      <c r="C175" s="202" t="s">
        <v>8</v>
      </c>
      <c r="D175" s="212"/>
      <c r="E175" s="162" t="s">
        <v>5</v>
      </c>
    </row>
    <row r="176" spans="1:5" ht="12.75">
      <c r="A176" s="188">
        <f t="shared" si="11"/>
        <v>9</v>
      </c>
      <c r="B176" s="204" t="s">
        <v>133</v>
      </c>
      <c r="C176" s="170" t="s">
        <v>9</v>
      </c>
      <c r="D176" s="171"/>
      <c r="E176" s="172" t="s">
        <v>5</v>
      </c>
    </row>
    <row r="177" spans="1:5" ht="12.75">
      <c r="A177" s="188">
        <f t="shared" si="11"/>
        <v>10</v>
      </c>
      <c r="B177" s="204" t="s">
        <v>134</v>
      </c>
      <c r="C177" s="170" t="s">
        <v>9</v>
      </c>
      <c r="D177" s="171"/>
      <c r="E177" s="172" t="s">
        <v>26</v>
      </c>
    </row>
    <row r="178" spans="1:5" ht="12.75">
      <c r="A178" s="188">
        <f t="shared" si="11"/>
        <v>11</v>
      </c>
      <c r="B178" s="204" t="s">
        <v>135</v>
      </c>
      <c r="C178" s="170" t="s">
        <v>9</v>
      </c>
      <c r="D178" s="171"/>
      <c r="E178" s="172" t="s">
        <v>5</v>
      </c>
    </row>
    <row r="179" spans="1:5" ht="12.75">
      <c r="A179" s="188">
        <f t="shared" si="11"/>
        <v>12</v>
      </c>
      <c r="B179" s="204" t="s">
        <v>136</v>
      </c>
      <c r="C179" s="170" t="s">
        <v>9</v>
      </c>
      <c r="D179" s="171"/>
      <c r="E179" s="172" t="s">
        <v>5</v>
      </c>
    </row>
    <row r="180" spans="1:5" ht="12.75">
      <c r="A180" s="188">
        <f t="shared" si="11"/>
        <v>13</v>
      </c>
      <c r="B180" s="204" t="s">
        <v>137</v>
      </c>
      <c r="C180" s="170" t="s">
        <v>9</v>
      </c>
      <c r="D180" s="171"/>
      <c r="E180" s="172" t="s">
        <v>5</v>
      </c>
    </row>
    <row r="181" spans="1:5" ht="12.75">
      <c r="A181" s="188">
        <f t="shared" si="11"/>
        <v>14</v>
      </c>
      <c r="B181" s="204" t="s">
        <v>138</v>
      </c>
      <c r="C181" s="170" t="s">
        <v>9</v>
      </c>
      <c r="D181" s="171"/>
      <c r="E181" s="172" t="s">
        <v>5</v>
      </c>
    </row>
    <row r="182" spans="1:5" ht="12.75">
      <c r="A182" s="188">
        <f t="shared" si="11"/>
        <v>15</v>
      </c>
      <c r="B182" s="204" t="s">
        <v>139</v>
      </c>
      <c r="C182" s="170" t="s">
        <v>9</v>
      </c>
      <c r="D182" s="171"/>
      <c r="E182" s="172" t="s">
        <v>5</v>
      </c>
    </row>
    <row r="183" spans="1:5" ht="25.5">
      <c r="A183" s="188">
        <f t="shared" si="11"/>
        <v>16</v>
      </c>
      <c r="B183" s="204" t="s">
        <v>140</v>
      </c>
      <c r="C183" s="202" t="s">
        <v>8</v>
      </c>
      <c r="D183" s="212"/>
      <c r="E183" s="162" t="s">
        <v>5</v>
      </c>
    </row>
    <row r="184" spans="1:5" ht="25.5">
      <c r="A184" s="188">
        <f t="shared" si="11"/>
        <v>17</v>
      </c>
      <c r="B184" s="204" t="s">
        <v>141</v>
      </c>
      <c r="C184" s="202" t="s">
        <v>8</v>
      </c>
      <c r="D184" s="212"/>
      <c r="E184" s="162" t="s">
        <v>5</v>
      </c>
    </row>
    <row r="185" spans="1:5" ht="12.75">
      <c r="A185" s="188">
        <f t="shared" si="11"/>
        <v>18</v>
      </c>
      <c r="B185" s="204" t="s">
        <v>142</v>
      </c>
      <c r="C185" s="202" t="s">
        <v>8</v>
      </c>
      <c r="D185" s="212"/>
      <c r="E185" s="162" t="s">
        <v>5</v>
      </c>
    </row>
    <row r="186" spans="1:5" ht="25.5">
      <c r="A186" s="188">
        <f t="shared" si="11"/>
        <v>19</v>
      </c>
      <c r="B186" s="204" t="s">
        <v>143</v>
      </c>
      <c r="C186" s="202" t="s">
        <v>8</v>
      </c>
      <c r="D186" s="212"/>
      <c r="E186" s="162" t="s">
        <v>5</v>
      </c>
    </row>
    <row r="187" spans="1:5" ht="25.5">
      <c r="A187" s="188">
        <f t="shared" si="11"/>
        <v>20</v>
      </c>
      <c r="B187" s="204" t="s">
        <v>144</v>
      </c>
      <c r="C187" s="202" t="s">
        <v>8</v>
      </c>
      <c r="D187" s="212"/>
      <c r="E187" s="162" t="s">
        <v>5</v>
      </c>
    </row>
    <row r="188" spans="1:5" ht="25.5">
      <c r="A188" s="188">
        <f t="shared" si="11"/>
        <v>21</v>
      </c>
      <c r="B188" s="204" t="s">
        <v>145</v>
      </c>
      <c r="C188" s="202" t="s">
        <v>8</v>
      </c>
      <c r="D188" s="212"/>
      <c r="E188" s="162" t="s">
        <v>5</v>
      </c>
    </row>
    <row r="189" spans="1:5" ht="25.5">
      <c r="A189" s="188">
        <f t="shared" si="11"/>
        <v>22</v>
      </c>
      <c r="B189" s="204" t="s">
        <v>146</v>
      </c>
      <c r="C189" s="170" t="s">
        <v>9</v>
      </c>
      <c r="D189" s="171"/>
      <c r="E189" s="172" t="s">
        <v>26</v>
      </c>
    </row>
    <row r="190" spans="1:5" ht="38.25">
      <c r="A190" s="188">
        <f t="shared" si="11"/>
        <v>23</v>
      </c>
      <c r="B190" s="204" t="s">
        <v>147</v>
      </c>
      <c r="C190" s="202" t="s">
        <v>8</v>
      </c>
      <c r="D190" s="212"/>
      <c r="E190" s="162" t="s">
        <v>5</v>
      </c>
    </row>
    <row r="191" spans="1:5" ht="25.5">
      <c r="A191" s="188">
        <f t="shared" si="11"/>
        <v>24</v>
      </c>
      <c r="B191" s="204" t="s">
        <v>148</v>
      </c>
      <c r="C191" s="202" t="s">
        <v>8</v>
      </c>
      <c r="D191" s="212"/>
      <c r="E191" s="162" t="s">
        <v>5</v>
      </c>
    </row>
    <row r="192" spans="1:5" ht="25.5">
      <c r="A192" s="188">
        <f t="shared" si="11"/>
        <v>25</v>
      </c>
      <c r="B192" s="204" t="s">
        <v>149</v>
      </c>
      <c r="C192" s="202" t="s">
        <v>8</v>
      </c>
      <c r="D192" s="212"/>
      <c r="E192" s="162" t="s">
        <v>5</v>
      </c>
    </row>
    <row r="193" spans="1:5" ht="25.5">
      <c r="A193" s="188">
        <f t="shared" si="11"/>
        <v>26</v>
      </c>
      <c r="B193" s="204" t="s">
        <v>150</v>
      </c>
      <c r="C193" s="202" t="s">
        <v>8</v>
      </c>
      <c r="D193" s="212"/>
      <c r="E193" s="162" t="s">
        <v>5</v>
      </c>
    </row>
    <row r="194" spans="1:5" ht="12.75">
      <c r="A194" s="188">
        <f t="shared" si="11"/>
        <v>27</v>
      </c>
      <c r="B194" s="204" t="s">
        <v>151</v>
      </c>
      <c r="C194" s="170" t="s">
        <v>9</v>
      </c>
      <c r="D194" s="171"/>
      <c r="E194" s="172" t="s">
        <v>5</v>
      </c>
    </row>
    <row r="195" spans="1:5" ht="25.5">
      <c r="A195" s="188">
        <f t="shared" si="11"/>
        <v>28</v>
      </c>
      <c r="B195" s="204" t="s">
        <v>152</v>
      </c>
      <c r="C195" s="202" t="s">
        <v>8</v>
      </c>
      <c r="D195" s="212"/>
      <c r="E195" s="162" t="s">
        <v>5</v>
      </c>
    </row>
    <row r="196" spans="1:5" ht="25.5">
      <c r="A196" s="188">
        <f t="shared" si="11"/>
        <v>29</v>
      </c>
      <c r="B196" s="204" t="s">
        <v>153</v>
      </c>
      <c r="C196" s="170" t="s">
        <v>9</v>
      </c>
      <c r="D196" s="171"/>
      <c r="E196" s="172" t="s">
        <v>5</v>
      </c>
    </row>
    <row r="197" spans="1:5" ht="25.5">
      <c r="A197" s="188">
        <f t="shared" si="11"/>
        <v>30</v>
      </c>
      <c r="B197" s="204" t="s">
        <v>154</v>
      </c>
      <c r="C197" s="202" t="s">
        <v>8</v>
      </c>
      <c r="D197" s="212"/>
      <c r="E197" s="162" t="s">
        <v>5</v>
      </c>
    </row>
    <row r="198" spans="1:5" ht="12.75">
      <c r="A198" s="188">
        <f t="shared" si="11"/>
        <v>31</v>
      </c>
      <c r="B198" s="204" t="s">
        <v>155</v>
      </c>
      <c r="C198" s="202" t="s">
        <v>8</v>
      </c>
      <c r="D198" s="212"/>
      <c r="E198" s="162" t="s">
        <v>5</v>
      </c>
    </row>
    <row r="199" spans="1:5" ht="12.75">
      <c r="A199" s="188">
        <f t="shared" si="11"/>
        <v>32</v>
      </c>
      <c r="B199" s="204" t="s">
        <v>156</v>
      </c>
      <c r="C199" s="202" t="s">
        <v>8</v>
      </c>
      <c r="D199" s="212"/>
      <c r="E199" s="162" t="s">
        <v>5</v>
      </c>
    </row>
    <row r="200" spans="1:5" ht="12.75">
      <c r="A200" s="188">
        <f t="shared" si="11"/>
        <v>33</v>
      </c>
      <c r="B200" s="204" t="s">
        <v>157</v>
      </c>
      <c r="C200" s="202" t="s">
        <v>8</v>
      </c>
      <c r="D200" s="212"/>
      <c r="E200" s="162" t="s">
        <v>5</v>
      </c>
    </row>
    <row r="201" spans="1:5" ht="25.5">
      <c r="A201" s="188">
        <f t="shared" si="11"/>
        <v>34</v>
      </c>
      <c r="B201" s="204" t="s">
        <v>158</v>
      </c>
      <c r="C201" s="202" t="s">
        <v>8</v>
      </c>
      <c r="D201" s="212"/>
      <c r="E201" s="162" t="s">
        <v>5</v>
      </c>
    </row>
    <row r="202" spans="1:5" ht="12.75">
      <c r="A202" s="188">
        <f t="shared" si="11"/>
        <v>35</v>
      </c>
      <c r="B202" s="204" t="s">
        <v>159</v>
      </c>
      <c r="C202" s="202" t="s">
        <v>8</v>
      </c>
      <c r="D202" s="212"/>
      <c r="E202" s="162" t="s">
        <v>5</v>
      </c>
    </row>
    <row r="203" spans="1:5" ht="12.75">
      <c r="A203" s="188">
        <f t="shared" si="11"/>
        <v>36</v>
      </c>
      <c r="B203" s="204" t="s">
        <v>160</v>
      </c>
      <c r="C203" s="202" t="s">
        <v>8</v>
      </c>
      <c r="D203" s="212"/>
      <c r="E203" s="162" t="s">
        <v>5</v>
      </c>
    </row>
    <row r="204" spans="1:5" ht="25.5">
      <c r="A204" s="188">
        <f t="shared" si="11"/>
        <v>37</v>
      </c>
      <c r="B204" s="204" t="s">
        <v>161</v>
      </c>
      <c r="C204" s="202" t="s">
        <v>8</v>
      </c>
      <c r="D204" s="212"/>
      <c r="E204" s="162" t="s">
        <v>5</v>
      </c>
    </row>
    <row r="205" spans="1:5" ht="38.25">
      <c r="A205" s="188">
        <f t="shared" si="11"/>
        <v>38</v>
      </c>
      <c r="B205" s="204" t="s">
        <v>162</v>
      </c>
      <c r="C205" s="202" t="s">
        <v>8</v>
      </c>
      <c r="D205" s="212"/>
      <c r="E205" s="162" t="s">
        <v>5</v>
      </c>
    </row>
    <row r="206" spans="1:5" ht="12.75">
      <c r="A206" s="188">
        <f t="shared" si="11"/>
        <v>39</v>
      </c>
      <c r="B206" s="213" t="s">
        <v>256</v>
      </c>
      <c r="C206" s="202"/>
      <c r="D206" s="212"/>
      <c r="E206" s="162"/>
    </row>
    <row r="207" spans="1:5" ht="38.25">
      <c r="A207" s="188">
        <f t="shared" si="11"/>
        <v>40</v>
      </c>
      <c r="B207" s="204" t="s">
        <v>257</v>
      </c>
      <c r="C207" s="202" t="s">
        <v>8</v>
      </c>
      <c r="D207" s="212"/>
      <c r="E207" s="162" t="s">
        <v>5</v>
      </c>
    </row>
    <row r="208" spans="1:5" ht="12.75">
      <c r="A208" s="188">
        <f t="shared" si="11"/>
        <v>41</v>
      </c>
      <c r="B208" s="204" t="s">
        <v>258</v>
      </c>
      <c r="C208" s="202" t="s">
        <v>8</v>
      </c>
      <c r="D208" s="212"/>
      <c r="E208" s="162" t="s">
        <v>5</v>
      </c>
    </row>
    <row r="209" spans="1:5" ht="25.5">
      <c r="A209" s="188">
        <f t="shared" si="11"/>
        <v>42</v>
      </c>
      <c r="B209" s="204" t="s">
        <v>259</v>
      </c>
      <c r="C209" s="202" t="s">
        <v>8</v>
      </c>
      <c r="D209" s="212"/>
      <c r="E209" s="162" t="s">
        <v>5</v>
      </c>
    </row>
    <row r="210" spans="1:5" ht="12.75">
      <c r="A210" s="188">
        <f t="shared" si="11"/>
        <v>43</v>
      </c>
      <c r="B210" s="204" t="s">
        <v>260</v>
      </c>
      <c r="C210" s="202" t="s">
        <v>8</v>
      </c>
      <c r="D210" s="212"/>
      <c r="E210" s="162" t="s">
        <v>5</v>
      </c>
    </row>
    <row r="211" spans="1:5" ht="12.75">
      <c r="A211" s="137" t="s">
        <v>18</v>
      </c>
      <c r="B211" s="138"/>
      <c r="C211" s="139"/>
      <c r="D211" s="139"/>
      <c r="E211" s="140"/>
    </row>
    <row r="212" spans="1:5" ht="12.75">
      <c r="A212" s="141">
        <f>A210+1</f>
        <v>44</v>
      </c>
      <c r="B212" s="169" t="s">
        <v>89</v>
      </c>
      <c r="C212" s="170" t="s">
        <v>9</v>
      </c>
      <c r="D212" s="171"/>
      <c r="E212" s="172" t="s">
        <v>5</v>
      </c>
    </row>
    <row r="213" spans="1:5" ht="89.25">
      <c r="A213" s="124">
        <f>A212+1</f>
        <v>45</v>
      </c>
      <c r="B213" s="169" t="s">
        <v>24</v>
      </c>
      <c r="C213" s="170" t="s">
        <v>25</v>
      </c>
      <c r="D213" s="171"/>
      <c r="E213" s="172" t="s">
        <v>5</v>
      </c>
    </row>
    <row r="214" spans="1:5" ht="12.75">
      <c r="A214" s="124">
        <f t="shared" ref="A214:A216" si="12">A213+1</f>
        <v>46</v>
      </c>
      <c r="B214" s="169" t="s">
        <v>14</v>
      </c>
      <c r="C214" s="170" t="s">
        <v>9</v>
      </c>
      <c r="D214" s="171"/>
      <c r="E214" s="172" t="s">
        <v>5</v>
      </c>
    </row>
    <row r="215" spans="1:5" ht="12.75">
      <c r="A215" s="124">
        <f t="shared" si="12"/>
        <v>47</v>
      </c>
      <c r="B215" s="169" t="s">
        <v>30</v>
      </c>
      <c r="C215" s="170" t="s">
        <v>9</v>
      </c>
      <c r="D215" s="171"/>
      <c r="E215" s="172" t="s">
        <v>5</v>
      </c>
    </row>
    <row r="216" spans="1:5" ht="12.75">
      <c r="A216" s="124">
        <f t="shared" si="12"/>
        <v>48</v>
      </c>
      <c r="B216" s="169" t="s">
        <v>15</v>
      </c>
      <c r="C216" s="170" t="s">
        <v>4</v>
      </c>
      <c r="D216" s="171"/>
      <c r="E216" s="172" t="s">
        <v>5</v>
      </c>
    </row>
    <row r="217" spans="1:5" ht="12.75">
      <c r="A217" s="137" t="s">
        <v>19</v>
      </c>
      <c r="B217" s="138"/>
      <c r="C217" s="139"/>
      <c r="D217" s="139"/>
      <c r="E217" s="148"/>
    </row>
    <row r="218" spans="1:5" ht="12.75">
      <c r="A218" s="124">
        <f>A216+1</f>
        <v>49</v>
      </c>
      <c r="B218" s="173" t="s">
        <v>16</v>
      </c>
      <c r="C218" s="171" t="s">
        <v>8</v>
      </c>
      <c r="D218" s="174"/>
      <c r="E218" s="175" t="s">
        <v>5</v>
      </c>
    </row>
    <row r="219" spans="1:5" ht="25.5">
      <c r="A219" s="124">
        <f>A218+1</f>
        <v>50</v>
      </c>
      <c r="B219" s="176" t="s">
        <v>255</v>
      </c>
      <c r="C219" s="171" t="s">
        <v>8</v>
      </c>
      <c r="D219" s="174"/>
      <c r="E219" s="175" t="s">
        <v>5</v>
      </c>
    </row>
    <row r="220" spans="1:5" ht="25.5">
      <c r="A220" s="124">
        <f>A219+1</f>
        <v>51</v>
      </c>
      <c r="B220" s="169" t="s">
        <v>27</v>
      </c>
      <c r="C220" s="171" t="s">
        <v>8</v>
      </c>
      <c r="D220" s="174"/>
      <c r="E220" s="175" t="s">
        <v>5</v>
      </c>
    </row>
    <row r="221" spans="1:5" ht="25.5">
      <c r="A221" s="124">
        <f>A220+1</f>
        <v>52</v>
      </c>
      <c r="B221" s="177" t="s">
        <v>17</v>
      </c>
      <c r="C221" s="178" t="s">
        <v>8</v>
      </c>
      <c r="D221" s="174"/>
      <c r="E221" s="175" t="s">
        <v>5</v>
      </c>
    </row>
    <row r="222" spans="1:5" ht="26.25" thickBot="1">
      <c r="A222" s="153">
        <f>A221+1</f>
        <v>53</v>
      </c>
      <c r="B222" s="154" t="s">
        <v>20</v>
      </c>
      <c r="C222" s="155" t="s">
        <v>8</v>
      </c>
      <c r="D222" s="156"/>
      <c r="E222" s="157" t="s">
        <v>5</v>
      </c>
    </row>
    <row r="223" spans="1:5" ht="14.25" thickTop="1" thickBot="1">
      <c r="A223" s="214" t="s">
        <v>126</v>
      </c>
      <c r="B223" s="215"/>
      <c r="C223" s="216"/>
      <c r="D223" s="217"/>
      <c r="E223" s="218"/>
    </row>
    <row r="224" spans="1:5" ht="13.5" thickTop="1">
      <c r="A224" s="219">
        <v>1</v>
      </c>
      <c r="B224" s="220" t="s">
        <v>13</v>
      </c>
      <c r="C224" s="221" t="s">
        <v>4</v>
      </c>
      <c r="D224" s="221"/>
      <c r="E224" s="222" t="s">
        <v>5</v>
      </c>
    </row>
    <row r="225" spans="1:5" ht="12.75">
      <c r="A225" s="223">
        <v>2</v>
      </c>
      <c r="B225" s="224" t="s">
        <v>7</v>
      </c>
      <c r="C225" s="225" t="s">
        <v>4</v>
      </c>
      <c r="D225" s="225"/>
      <c r="E225" s="226" t="s">
        <v>5</v>
      </c>
    </row>
    <row r="226" spans="1:5" ht="12.75">
      <c r="A226" s="223">
        <v>3</v>
      </c>
      <c r="B226" s="224" t="s">
        <v>6</v>
      </c>
      <c r="C226" s="225" t="s">
        <v>4</v>
      </c>
      <c r="D226" s="225"/>
      <c r="E226" s="226" t="s">
        <v>5</v>
      </c>
    </row>
    <row r="227" spans="1:5" ht="12.75">
      <c r="A227" s="223">
        <f>A226+1</f>
        <v>4</v>
      </c>
      <c r="B227" s="227" t="s">
        <v>51</v>
      </c>
      <c r="C227" s="228" t="s">
        <v>8</v>
      </c>
      <c r="D227" s="228"/>
      <c r="E227" s="229" t="s">
        <v>5</v>
      </c>
    </row>
    <row r="228" spans="1:5" ht="12.75">
      <c r="A228" s="223">
        <f t="shared" ref="A228:A251" si="13">A227+1</f>
        <v>5</v>
      </c>
      <c r="B228" s="230" t="s">
        <v>103</v>
      </c>
      <c r="C228" s="228" t="s">
        <v>8</v>
      </c>
      <c r="D228" s="228"/>
      <c r="E228" s="229" t="s">
        <v>5</v>
      </c>
    </row>
    <row r="229" spans="1:5" ht="25.5">
      <c r="A229" s="223">
        <f t="shared" si="13"/>
        <v>6</v>
      </c>
      <c r="B229" s="230" t="s">
        <v>104</v>
      </c>
      <c r="C229" s="228" t="s">
        <v>8</v>
      </c>
      <c r="D229" s="228"/>
      <c r="E229" s="229" t="s">
        <v>5</v>
      </c>
    </row>
    <row r="230" spans="1:5" ht="12.75">
      <c r="A230" s="223">
        <f t="shared" si="13"/>
        <v>7</v>
      </c>
      <c r="B230" s="230" t="s">
        <v>105</v>
      </c>
      <c r="C230" s="228" t="s">
        <v>8</v>
      </c>
      <c r="D230" s="228"/>
      <c r="E230" s="229" t="s">
        <v>5</v>
      </c>
    </row>
    <row r="231" spans="1:5" ht="25.5">
      <c r="A231" s="223">
        <f t="shared" si="13"/>
        <v>8</v>
      </c>
      <c r="B231" s="230" t="s">
        <v>106</v>
      </c>
      <c r="C231" s="228" t="s">
        <v>8</v>
      </c>
      <c r="D231" s="228"/>
      <c r="E231" s="229" t="s">
        <v>5</v>
      </c>
    </row>
    <row r="232" spans="1:5" ht="25.5">
      <c r="A232" s="223">
        <f t="shared" si="13"/>
        <v>9</v>
      </c>
      <c r="B232" s="230" t="s">
        <v>107</v>
      </c>
      <c r="C232" s="228" t="s">
        <v>8</v>
      </c>
      <c r="D232" s="228"/>
      <c r="E232" s="229" t="s">
        <v>5</v>
      </c>
    </row>
    <row r="233" spans="1:5" ht="12.75">
      <c r="A233" s="223">
        <f t="shared" si="13"/>
        <v>10</v>
      </c>
      <c r="B233" s="230" t="s">
        <v>108</v>
      </c>
      <c r="C233" s="228" t="s">
        <v>8</v>
      </c>
      <c r="D233" s="228"/>
      <c r="E233" s="229" t="s">
        <v>5</v>
      </c>
    </row>
    <row r="234" spans="1:5" ht="12.75">
      <c r="A234" s="223">
        <f t="shared" si="13"/>
        <v>11</v>
      </c>
      <c r="B234" s="230" t="s">
        <v>109</v>
      </c>
      <c r="C234" s="228" t="s">
        <v>8</v>
      </c>
      <c r="D234" s="228"/>
      <c r="E234" s="229" t="s">
        <v>5</v>
      </c>
    </row>
    <row r="235" spans="1:5" ht="25.5">
      <c r="A235" s="223">
        <f t="shared" si="13"/>
        <v>12</v>
      </c>
      <c r="B235" s="230" t="s">
        <v>110</v>
      </c>
      <c r="C235" s="228" t="s">
        <v>8</v>
      </c>
      <c r="D235" s="228"/>
      <c r="E235" s="229" t="s">
        <v>5</v>
      </c>
    </row>
    <row r="236" spans="1:5" ht="25.5">
      <c r="A236" s="223">
        <f t="shared" si="13"/>
        <v>13</v>
      </c>
      <c r="B236" s="230" t="s">
        <v>111</v>
      </c>
      <c r="C236" s="228" t="s">
        <v>8</v>
      </c>
      <c r="D236" s="228"/>
      <c r="E236" s="229" t="s">
        <v>5</v>
      </c>
    </row>
    <row r="237" spans="1:5" ht="25.5">
      <c r="A237" s="223">
        <f t="shared" si="13"/>
        <v>14</v>
      </c>
      <c r="B237" s="230" t="s">
        <v>112</v>
      </c>
      <c r="C237" s="228" t="s">
        <v>8</v>
      </c>
      <c r="D237" s="228"/>
      <c r="E237" s="229" t="s">
        <v>5</v>
      </c>
    </row>
    <row r="238" spans="1:5" ht="38.25">
      <c r="A238" s="223">
        <f t="shared" si="13"/>
        <v>15</v>
      </c>
      <c r="B238" s="230" t="s">
        <v>127</v>
      </c>
      <c r="C238" s="231" t="s">
        <v>9</v>
      </c>
      <c r="D238" s="232"/>
      <c r="E238" s="233" t="s">
        <v>5</v>
      </c>
    </row>
    <row r="239" spans="1:5" ht="25.5">
      <c r="A239" s="223">
        <f t="shared" si="13"/>
        <v>16</v>
      </c>
      <c r="B239" s="230" t="s">
        <v>113</v>
      </c>
      <c r="C239" s="228" t="s">
        <v>8</v>
      </c>
      <c r="D239" s="228"/>
      <c r="E239" s="229" t="s">
        <v>5</v>
      </c>
    </row>
    <row r="240" spans="1:5" ht="12.75">
      <c r="A240" s="223">
        <f t="shared" si="13"/>
        <v>17</v>
      </c>
      <c r="B240" s="230" t="s">
        <v>114</v>
      </c>
      <c r="C240" s="234" t="s">
        <v>9</v>
      </c>
      <c r="D240" s="230"/>
      <c r="E240" s="235" t="s">
        <v>115</v>
      </c>
    </row>
    <row r="241" spans="1:5" ht="12.75">
      <c r="A241" s="223">
        <f t="shared" si="13"/>
        <v>18</v>
      </c>
      <c r="B241" s="230" t="s">
        <v>116</v>
      </c>
      <c r="C241" s="228" t="s">
        <v>8</v>
      </c>
      <c r="D241" s="228"/>
      <c r="E241" s="229" t="s">
        <v>5</v>
      </c>
    </row>
    <row r="242" spans="1:5" ht="12.75">
      <c r="A242" s="223">
        <f t="shared" si="13"/>
        <v>19</v>
      </c>
      <c r="B242" s="230" t="s">
        <v>117</v>
      </c>
      <c r="C242" s="228" t="s">
        <v>8</v>
      </c>
      <c r="D242" s="228"/>
      <c r="E242" s="229" t="s">
        <v>5</v>
      </c>
    </row>
    <row r="243" spans="1:5" ht="12.75">
      <c r="A243" s="223">
        <f t="shared" si="13"/>
        <v>20</v>
      </c>
      <c r="B243" s="230" t="s">
        <v>118</v>
      </c>
      <c r="C243" s="228" t="s">
        <v>8</v>
      </c>
      <c r="D243" s="228"/>
      <c r="E243" s="229" t="s">
        <v>5</v>
      </c>
    </row>
    <row r="244" spans="1:5" ht="12.75">
      <c r="A244" s="223">
        <f t="shared" si="13"/>
        <v>21</v>
      </c>
      <c r="B244" s="230" t="s">
        <v>119</v>
      </c>
      <c r="C244" s="231" t="s">
        <v>9</v>
      </c>
      <c r="D244" s="232"/>
      <c r="E244" s="233" t="s">
        <v>5</v>
      </c>
    </row>
    <row r="245" spans="1:5" ht="12.75">
      <c r="A245" s="236">
        <f t="shared" si="13"/>
        <v>22</v>
      </c>
      <c r="B245" s="230" t="s">
        <v>120</v>
      </c>
      <c r="C245" s="231" t="s">
        <v>9</v>
      </c>
      <c r="D245" s="232"/>
      <c r="E245" s="233" t="s">
        <v>5</v>
      </c>
    </row>
    <row r="246" spans="1:5" ht="12.75">
      <c r="A246" s="223">
        <f t="shared" si="13"/>
        <v>23</v>
      </c>
      <c r="B246" s="237" t="s">
        <v>121</v>
      </c>
      <c r="C246" s="234" t="s">
        <v>9</v>
      </c>
      <c r="D246" s="230"/>
      <c r="E246" s="235" t="s">
        <v>26</v>
      </c>
    </row>
    <row r="247" spans="1:5" ht="12.75">
      <c r="A247" s="223">
        <f t="shared" si="13"/>
        <v>24</v>
      </c>
      <c r="B247" s="230" t="s">
        <v>122</v>
      </c>
      <c r="C247" s="231" t="s">
        <v>9</v>
      </c>
      <c r="D247" s="232"/>
      <c r="E247" s="233" t="s">
        <v>5</v>
      </c>
    </row>
    <row r="248" spans="1:5" ht="12.75">
      <c r="A248" s="223">
        <f t="shared" si="13"/>
        <v>25</v>
      </c>
      <c r="B248" s="230" t="s">
        <v>123</v>
      </c>
      <c r="C248" s="228" t="s">
        <v>8</v>
      </c>
      <c r="D248" s="228"/>
      <c r="E248" s="229" t="s">
        <v>5</v>
      </c>
    </row>
    <row r="249" spans="1:5" ht="12.75">
      <c r="A249" s="223">
        <f t="shared" si="13"/>
        <v>26</v>
      </c>
      <c r="B249" s="230" t="s">
        <v>124</v>
      </c>
      <c r="C249" s="228" t="s">
        <v>8</v>
      </c>
      <c r="D249" s="228"/>
      <c r="E249" s="229" t="s">
        <v>5</v>
      </c>
    </row>
    <row r="250" spans="1:5" ht="25.5">
      <c r="A250" s="223">
        <f t="shared" si="13"/>
        <v>27</v>
      </c>
      <c r="B250" s="238" t="s">
        <v>125</v>
      </c>
      <c r="C250" s="239" t="s">
        <v>8</v>
      </c>
      <c r="D250" s="239"/>
      <c r="E250" s="240" t="s">
        <v>5</v>
      </c>
    </row>
    <row r="251" spans="1:5" ht="13.5" thickBot="1">
      <c r="A251" s="223">
        <f t="shared" si="13"/>
        <v>28</v>
      </c>
      <c r="B251" s="241" t="s">
        <v>94</v>
      </c>
      <c r="C251" s="231" t="s">
        <v>9</v>
      </c>
      <c r="D251" s="232"/>
      <c r="E251" s="233" t="s">
        <v>5</v>
      </c>
    </row>
    <row r="252" spans="1:5" ht="14.25" thickTop="1" thickBot="1">
      <c r="A252" s="206" t="s">
        <v>249</v>
      </c>
      <c r="B252" s="207"/>
      <c r="C252" s="208"/>
      <c r="D252" s="209"/>
      <c r="E252" s="210"/>
    </row>
    <row r="253" spans="1:5" ht="13.5" thickTop="1">
      <c r="A253" s="119">
        <v>1</v>
      </c>
      <c r="B253" s="242" t="s">
        <v>13</v>
      </c>
      <c r="C253" s="121" t="s">
        <v>4</v>
      </c>
      <c r="D253" s="122"/>
      <c r="E253" s="123" t="s">
        <v>5</v>
      </c>
    </row>
    <row r="254" spans="1:5" ht="12.75">
      <c r="A254" s="124">
        <f>A253+1</f>
        <v>2</v>
      </c>
      <c r="B254" s="243" t="s">
        <v>7</v>
      </c>
      <c r="C254" s="126" t="s">
        <v>4</v>
      </c>
      <c r="D254" s="127"/>
      <c r="E254" s="128" t="s">
        <v>5</v>
      </c>
    </row>
    <row r="255" spans="1:5" ht="12.75">
      <c r="A255" s="124">
        <f>A254+1</f>
        <v>3</v>
      </c>
      <c r="B255" s="243" t="s">
        <v>6</v>
      </c>
      <c r="C255" s="126" t="s">
        <v>4</v>
      </c>
      <c r="D255" s="127"/>
      <c r="E255" s="128" t="s">
        <v>5</v>
      </c>
    </row>
    <row r="256" spans="1:5" ht="12.75">
      <c r="A256" s="124">
        <f>A255+1</f>
        <v>4</v>
      </c>
      <c r="B256" s="243" t="s">
        <v>51</v>
      </c>
      <c r="C256" s="126" t="s">
        <v>8</v>
      </c>
      <c r="D256" s="129"/>
      <c r="E256" s="128" t="s">
        <v>5</v>
      </c>
    </row>
    <row r="257" spans="1:5" ht="25.5">
      <c r="A257" s="124">
        <f t="shared" ref="A257:A283" si="14">A256+1</f>
        <v>5</v>
      </c>
      <c r="B257" s="244" t="s">
        <v>163</v>
      </c>
      <c r="C257" s="126" t="s">
        <v>8</v>
      </c>
      <c r="D257" s="129"/>
      <c r="E257" s="128" t="s">
        <v>5</v>
      </c>
    </row>
    <row r="258" spans="1:5" ht="12.75">
      <c r="A258" s="124">
        <f t="shared" si="14"/>
        <v>6</v>
      </c>
      <c r="B258" s="244" t="s">
        <v>164</v>
      </c>
      <c r="C258" s="143" t="s">
        <v>9</v>
      </c>
      <c r="D258" s="245"/>
      <c r="E258" s="246" t="s">
        <v>5</v>
      </c>
    </row>
    <row r="259" spans="1:5" ht="12.75">
      <c r="A259" s="124">
        <f t="shared" si="14"/>
        <v>7</v>
      </c>
      <c r="B259" s="244" t="s">
        <v>165</v>
      </c>
      <c r="C259" s="143" t="s">
        <v>9</v>
      </c>
      <c r="D259" s="245"/>
      <c r="E259" s="246" t="s">
        <v>5</v>
      </c>
    </row>
    <row r="260" spans="1:5" ht="25.5">
      <c r="A260" s="124">
        <f t="shared" si="14"/>
        <v>8</v>
      </c>
      <c r="B260" s="244" t="s">
        <v>166</v>
      </c>
      <c r="C260" s="247" t="s">
        <v>9</v>
      </c>
      <c r="D260" s="248"/>
      <c r="E260" s="128" t="s">
        <v>26</v>
      </c>
    </row>
    <row r="261" spans="1:5" ht="15">
      <c r="A261" s="124">
        <f t="shared" si="14"/>
        <v>9</v>
      </c>
      <c r="B261" s="244" t="s">
        <v>261</v>
      </c>
      <c r="C261" s="143" t="s">
        <v>9</v>
      </c>
      <c r="D261" s="245"/>
      <c r="E261" s="246" t="s">
        <v>5</v>
      </c>
    </row>
    <row r="262" spans="1:5" ht="12.75">
      <c r="A262" s="124">
        <f t="shared" si="14"/>
        <v>10</v>
      </c>
      <c r="B262" s="244" t="s">
        <v>167</v>
      </c>
      <c r="C262" s="126" t="s">
        <v>8</v>
      </c>
      <c r="D262" s="129"/>
      <c r="E262" s="128" t="s">
        <v>5</v>
      </c>
    </row>
    <row r="263" spans="1:5" ht="25.5">
      <c r="A263" s="124">
        <f t="shared" si="14"/>
        <v>11</v>
      </c>
      <c r="B263" s="244" t="s">
        <v>168</v>
      </c>
      <c r="C263" s="143" t="s">
        <v>9</v>
      </c>
      <c r="D263" s="245"/>
      <c r="E263" s="246" t="s">
        <v>5</v>
      </c>
    </row>
    <row r="264" spans="1:5" ht="12.75">
      <c r="A264" s="124">
        <f t="shared" si="14"/>
        <v>12</v>
      </c>
      <c r="B264" s="244" t="s">
        <v>169</v>
      </c>
      <c r="C264" s="126" t="s">
        <v>8</v>
      </c>
      <c r="D264" s="129"/>
      <c r="E264" s="128" t="s">
        <v>5</v>
      </c>
    </row>
    <row r="265" spans="1:5" ht="12.75">
      <c r="A265" s="124">
        <f t="shared" si="14"/>
        <v>13</v>
      </c>
      <c r="B265" s="244" t="s">
        <v>170</v>
      </c>
      <c r="C265" s="126" t="s">
        <v>8</v>
      </c>
      <c r="D265" s="129"/>
      <c r="E265" s="128" t="s">
        <v>5</v>
      </c>
    </row>
    <row r="266" spans="1:5" ht="25.5">
      <c r="A266" s="124">
        <f t="shared" si="14"/>
        <v>14</v>
      </c>
      <c r="B266" s="244" t="s">
        <v>171</v>
      </c>
      <c r="C266" s="126" t="s">
        <v>8</v>
      </c>
      <c r="D266" s="129"/>
      <c r="E266" s="128" t="s">
        <v>5</v>
      </c>
    </row>
    <row r="267" spans="1:5" ht="12.75">
      <c r="A267" s="124">
        <f t="shared" si="14"/>
        <v>15</v>
      </c>
      <c r="B267" s="244" t="s">
        <v>172</v>
      </c>
      <c r="C267" s="126" t="s">
        <v>8</v>
      </c>
      <c r="D267" s="129"/>
      <c r="E267" s="128" t="s">
        <v>5</v>
      </c>
    </row>
    <row r="268" spans="1:5" ht="25.5">
      <c r="A268" s="124">
        <f t="shared" si="14"/>
        <v>16</v>
      </c>
      <c r="B268" s="244" t="s">
        <v>173</v>
      </c>
      <c r="C268" s="143" t="s">
        <v>9</v>
      </c>
      <c r="D268" s="245"/>
      <c r="E268" s="246" t="s">
        <v>5</v>
      </c>
    </row>
    <row r="269" spans="1:5" ht="12.75">
      <c r="A269" s="124">
        <f t="shared" si="14"/>
        <v>17</v>
      </c>
      <c r="B269" s="244" t="s">
        <v>174</v>
      </c>
      <c r="C269" s="126" t="s">
        <v>8</v>
      </c>
      <c r="D269" s="129"/>
      <c r="E269" s="128" t="s">
        <v>5</v>
      </c>
    </row>
    <row r="270" spans="1:5" ht="25.5">
      <c r="A270" s="124">
        <f t="shared" si="14"/>
        <v>18</v>
      </c>
      <c r="B270" s="244" t="s">
        <v>175</v>
      </c>
      <c r="C270" s="143" t="s">
        <v>9</v>
      </c>
      <c r="D270" s="245"/>
      <c r="E270" s="246" t="s">
        <v>5</v>
      </c>
    </row>
    <row r="271" spans="1:5" ht="25.5">
      <c r="A271" s="124">
        <f t="shared" si="14"/>
        <v>19</v>
      </c>
      <c r="B271" s="244" t="s">
        <v>176</v>
      </c>
      <c r="C271" s="126" t="s">
        <v>8</v>
      </c>
      <c r="D271" s="129"/>
      <c r="E271" s="128" t="s">
        <v>5</v>
      </c>
    </row>
    <row r="272" spans="1:5" ht="12.75">
      <c r="A272" s="124">
        <f t="shared" si="14"/>
        <v>20</v>
      </c>
      <c r="B272" s="244" t="s">
        <v>177</v>
      </c>
      <c r="C272" s="126" t="s">
        <v>8</v>
      </c>
      <c r="D272" s="129"/>
      <c r="E272" s="128" t="s">
        <v>5</v>
      </c>
    </row>
    <row r="273" spans="1:5" ht="12.75">
      <c r="A273" s="124">
        <f t="shared" si="14"/>
        <v>21</v>
      </c>
      <c r="B273" s="244" t="s">
        <v>178</v>
      </c>
      <c r="C273" s="126" t="s">
        <v>8</v>
      </c>
      <c r="D273" s="129"/>
      <c r="E273" s="128" t="s">
        <v>5</v>
      </c>
    </row>
    <row r="274" spans="1:5" ht="12.75">
      <c r="A274" s="124">
        <f t="shared" si="14"/>
        <v>22</v>
      </c>
      <c r="B274" s="244" t="s">
        <v>179</v>
      </c>
      <c r="C274" s="126" t="s">
        <v>8</v>
      </c>
      <c r="D274" s="129"/>
      <c r="E274" s="128" t="s">
        <v>5</v>
      </c>
    </row>
    <row r="275" spans="1:5" ht="12.75">
      <c r="A275" s="124">
        <f t="shared" si="14"/>
        <v>23</v>
      </c>
      <c r="B275" s="244" t="s">
        <v>180</v>
      </c>
      <c r="C275" s="126" t="s">
        <v>8</v>
      </c>
      <c r="D275" s="129"/>
      <c r="E275" s="128" t="s">
        <v>5</v>
      </c>
    </row>
    <row r="276" spans="1:5" ht="38.25">
      <c r="A276" s="124">
        <f t="shared" si="14"/>
        <v>24</v>
      </c>
      <c r="B276" s="244" t="s">
        <v>181</v>
      </c>
      <c r="C276" s="126" t="s">
        <v>8</v>
      </c>
      <c r="D276" s="129"/>
      <c r="E276" s="128" t="s">
        <v>5</v>
      </c>
    </row>
    <row r="277" spans="1:5" ht="12.75">
      <c r="A277" s="124">
        <f t="shared" si="14"/>
        <v>25</v>
      </c>
      <c r="B277" s="244" t="s">
        <v>182</v>
      </c>
      <c r="C277" s="126" t="s">
        <v>8</v>
      </c>
      <c r="D277" s="129"/>
      <c r="E277" s="128" t="s">
        <v>5</v>
      </c>
    </row>
    <row r="278" spans="1:5" ht="12.75">
      <c r="A278" s="124">
        <f t="shared" si="14"/>
        <v>26</v>
      </c>
      <c r="B278" s="244" t="s">
        <v>183</v>
      </c>
      <c r="C278" s="126" t="s">
        <v>8</v>
      </c>
      <c r="D278" s="129"/>
      <c r="E278" s="128" t="s">
        <v>5</v>
      </c>
    </row>
    <row r="279" spans="1:5" ht="12.75">
      <c r="A279" s="124">
        <f t="shared" si="14"/>
        <v>27</v>
      </c>
      <c r="B279" s="244" t="s">
        <v>184</v>
      </c>
      <c r="C279" s="247" t="s">
        <v>9</v>
      </c>
      <c r="D279" s="248"/>
      <c r="E279" s="128" t="s">
        <v>26</v>
      </c>
    </row>
    <row r="280" spans="1:5" ht="12.75">
      <c r="A280" s="124">
        <f t="shared" si="14"/>
        <v>28</v>
      </c>
      <c r="B280" s="244" t="s">
        <v>262</v>
      </c>
      <c r="C280" s="126"/>
      <c r="D280" s="125"/>
      <c r="E280" s="128"/>
    </row>
    <row r="281" spans="1:5" ht="12.75">
      <c r="A281" s="124">
        <f t="shared" si="14"/>
        <v>29</v>
      </c>
      <c r="B281" s="244" t="s">
        <v>263</v>
      </c>
      <c r="C281" s="126" t="s">
        <v>8</v>
      </c>
      <c r="D281" s="129"/>
      <c r="E281" s="128" t="s">
        <v>5</v>
      </c>
    </row>
    <row r="282" spans="1:5" ht="12.75">
      <c r="A282" s="124">
        <f t="shared" si="14"/>
        <v>30</v>
      </c>
      <c r="B282" s="244" t="s">
        <v>264</v>
      </c>
      <c r="C282" s="126" t="s">
        <v>8</v>
      </c>
      <c r="D282" s="129"/>
      <c r="E282" s="128" t="s">
        <v>5</v>
      </c>
    </row>
    <row r="283" spans="1:5" ht="12.75">
      <c r="A283" s="124">
        <f t="shared" si="14"/>
        <v>31</v>
      </c>
      <c r="B283" s="249" t="s">
        <v>265</v>
      </c>
      <c r="C283" s="126" t="s">
        <v>8</v>
      </c>
      <c r="D283" s="129"/>
      <c r="E283" s="128" t="s">
        <v>5</v>
      </c>
    </row>
    <row r="284" spans="1:5" ht="12.75">
      <c r="A284" s="137" t="s">
        <v>18</v>
      </c>
      <c r="B284" s="138"/>
      <c r="C284" s="139"/>
      <c r="D284" s="139"/>
      <c r="E284" s="140"/>
    </row>
    <row r="285" spans="1:5" ht="12.75">
      <c r="A285" s="141">
        <f>A282+1</f>
        <v>31</v>
      </c>
      <c r="B285" s="169" t="s">
        <v>89</v>
      </c>
      <c r="C285" s="170" t="s">
        <v>9</v>
      </c>
      <c r="D285" s="171"/>
      <c r="E285" s="145" t="s">
        <v>5</v>
      </c>
    </row>
    <row r="286" spans="1:5" ht="89.25">
      <c r="A286" s="124">
        <f>A285+1</f>
        <v>32</v>
      </c>
      <c r="B286" s="169" t="s">
        <v>24</v>
      </c>
      <c r="C286" s="170" t="s">
        <v>25</v>
      </c>
      <c r="D286" s="171"/>
      <c r="E286" s="145" t="s">
        <v>5</v>
      </c>
    </row>
    <row r="287" spans="1:5" ht="12.75">
      <c r="A287" s="124">
        <f t="shared" ref="A287:A289" si="15">A286+1</f>
        <v>33</v>
      </c>
      <c r="B287" s="169" t="s">
        <v>14</v>
      </c>
      <c r="C287" s="170" t="s">
        <v>9</v>
      </c>
      <c r="D287" s="171"/>
      <c r="E287" s="145" t="s">
        <v>5</v>
      </c>
    </row>
    <row r="288" spans="1:5" ht="12.75">
      <c r="A288" s="124">
        <f t="shared" si="15"/>
        <v>34</v>
      </c>
      <c r="B288" s="169" t="s">
        <v>30</v>
      </c>
      <c r="C288" s="170" t="s">
        <v>9</v>
      </c>
      <c r="D288" s="171"/>
      <c r="E288" s="145" t="s">
        <v>5</v>
      </c>
    </row>
    <row r="289" spans="1:5" ht="12.75">
      <c r="A289" s="124">
        <f t="shared" si="15"/>
        <v>35</v>
      </c>
      <c r="B289" s="169" t="s">
        <v>15</v>
      </c>
      <c r="C289" s="170" t="s">
        <v>4</v>
      </c>
      <c r="D289" s="171"/>
      <c r="E289" s="145" t="s">
        <v>5</v>
      </c>
    </row>
    <row r="290" spans="1:5" ht="12.75">
      <c r="A290" s="137" t="s">
        <v>19</v>
      </c>
      <c r="B290" s="138"/>
      <c r="C290" s="139"/>
      <c r="D290" s="139"/>
      <c r="E290" s="148"/>
    </row>
    <row r="291" spans="1:5" ht="12.75">
      <c r="A291" s="124">
        <f>A289+1</f>
        <v>36</v>
      </c>
      <c r="B291" s="173" t="s">
        <v>16</v>
      </c>
      <c r="C291" s="171" t="s">
        <v>8</v>
      </c>
      <c r="D291" s="174"/>
      <c r="E291" s="147" t="s">
        <v>5</v>
      </c>
    </row>
    <row r="292" spans="1:5" ht="25.5">
      <c r="A292" s="124">
        <f>A291+1</f>
        <v>37</v>
      </c>
      <c r="B292" s="176" t="s">
        <v>255</v>
      </c>
      <c r="C292" s="171" t="s">
        <v>8</v>
      </c>
      <c r="D292" s="174"/>
      <c r="E292" s="147" t="s">
        <v>5</v>
      </c>
    </row>
    <row r="293" spans="1:5" ht="25.5">
      <c r="A293" s="124">
        <f>A292+1</f>
        <v>38</v>
      </c>
      <c r="B293" s="169" t="s">
        <v>27</v>
      </c>
      <c r="C293" s="171" t="s">
        <v>8</v>
      </c>
      <c r="D293" s="174"/>
      <c r="E293" s="147" t="s">
        <v>5</v>
      </c>
    </row>
    <row r="294" spans="1:5" ht="25.5">
      <c r="A294" s="124">
        <f>A293+1</f>
        <v>39</v>
      </c>
      <c r="B294" s="177" t="s">
        <v>17</v>
      </c>
      <c r="C294" s="178" t="s">
        <v>8</v>
      </c>
      <c r="D294" s="174"/>
      <c r="E294" s="147" t="s">
        <v>5</v>
      </c>
    </row>
    <row r="295" spans="1:5" ht="26.25" thickBot="1">
      <c r="A295" s="153">
        <f>A294+1</f>
        <v>40</v>
      </c>
      <c r="B295" s="154" t="s">
        <v>20</v>
      </c>
      <c r="C295" s="155" t="s">
        <v>8</v>
      </c>
      <c r="D295" s="156"/>
      <c r="E295" s="157" t="s">
        <v>5</v>
      </c>
    </row>
    <row r="296" spans="1:5" ht="14.25" thickTop="1" thickBot="1">
      <c r="A296" s="114" t="s">
        <v>193</v>
      </c>
      <c r="B296" s="115"/>
      <c r="C296" s="116"/>
      <c r="D296" s="117" t="s">
        <v>192</v>
      </c>
      <c r="E296" s="118"/>
    </row>
    <row r="297" spans="1:5" ht="13.5" thickTop="1">
      <c r="A297" s="219">
        <v>1</v>
      </c>
      <c r="B297" s="220" t="s">
        <v>13</v>
      </c>
      <c r="C297" s="221" t="s">
        <v>4</v>
      </c>
      <c r="D297" s="221"/>
      <c r="E297" s="222" t="s">
        <v>5</v>
      </c>
    </row>
    <row r="298" spans="1:5" ht="12.75">
      <c r="A298" s="223">
        <v>2</v>
      </c>
      <c r="B298" s="224" t="s">
        <v>7</v>
      </c>
      <c r="C298" s="225" t="s">
        <v>4</v>
      </c>
      <c r="D298" s="225"/>
      <c r="E298" s="226" t="s">
        <v>5</v>
      </c>
    </row>
    <row r="299" spans="1:5" ht="12.75">
      <c r="A299" s="223">
        <v>3</v>
      </c>
      <c r="B299" s="224" t="s">
        <v>6</v>
      </c>
      <c r="C299" s="225" t="s">
        <v>4</v>
      </c>
      <c r="D299" s="225"/>
      <c r="E299" s="226" t="s">
        <v>5</v>
      </c>
    </row>
    <row r="300" spans="1:5" ht="12.75">
      <c r="A300" s="223">
        <f>A299+1</f>
        <v>4</v>
      </c>
      <c r="B300" s="227" t="s">
        <v>51</v>
      </c>
      <c r="C300" s="228" t="s">
        <v>8</v>
      </c>
      <c r="D300" s="228"/>
      <c r="E300" s="229" t="s">
        <v>5</v>
      </c>
    </row>
    <row r="301" spans="1:5" ht="25.5">
      <c r="A301" s="223">
        <f t="shared" ref="A301:A306" si="16">A300+1</f>
        <v>5</v>
      </c>
      <c r="B301" s="230" t="s">
        <v>194</v>
      </c>
      <c r="C301" s="228" t="s">
        <v>8</v>
      </c>
      <c r="D301" s="228"/>
      <c r="E301" s="229" t="s">
        <v>5</v>
      </c>
    </row>
    <row r="302" spans="1:5" ht="12.75">
      <c r="A302" s="223">
        <f t="shared" si="16"/>
        <v>6</v>
      </c>
      <c r="B302" s="230" t="s">
        <v>195</v>
      </c>
      <c r="C302" s="228" t="s">
        <v>8</v>
      </c>
      <c r="D302" s="228"/>
      <c r="E302" s="229" t="s">
        <v>5</v>
      </c>
    </row>
    <row r="303" spans="1:5" ht="12.75">
      <c r="A303" s="223">
        <f t="shared" si="16"/>
        <v>7</v>
      </c>
      <c r="B303" s="230" t="s">
        <v>196</v>
      </c>
      <c r="C303" s="228" t="s">
        <v>8</v>
      </c>
      <c r="D303" s="228"/>
      <c r="E303" s="229" t="s">
        <v>5</v>
      </c>
    </row>
    <row r="304" spans="1:5" ht="12.75">
      <c r="A304" s="223">
        <f t="shared" si="16"/>
        <v>8</v>
      </c>
      <c r="B304" s="230" t="s">
        <v>197</v>
      </c>
      <c r="C304" s="228" t="s">
        <v>9</v>
      </c>
      <c r="D304" s="228"/>
      <c r="E304" s="229" t="s">
        <v>79</v>
      </c>
    </row>
    <row r="305" spans="1:5" ht="25.5">
      <c r="A305" s="223">
        <f t="shared" si="16"/>
        <v>9</v>
      </c>
      <c r="B305" s="238" t="s">
        <v>125</v>
      </c>
      <c r="C305" s="239" t="s">
        <v>8</v>
      </c>
      <c r="D305" s="239"/>
      <c r="E305" s="240" t="s">
        <v>5</v>
      </c>
    </row>
    <row r="306" spans="1:5" ht="13.5" thickBot="1">
      <c r="A306" s="250">
        <f t="shared" si="16"/>
        <v>10</v>
      </c>
      <c r="B306" s="251" t="s">
        <v>89</v>
      </c>
      <c r="C306" s="252" t="s">
        <v>9</v>
      </c>
      <c r="D306" s="253"/>
      <c r="E306" s="254" t="s">
        <v>5</v>
      </c>
    </row>
  </sheetData>
  <sheetProtection selectLockedCells="1" selectUnlockedCells="1"/>
  <mergeCells count="27">
    <mergeCell ref="A296:B296"/>
    <mergeCell ref="D296:E296"/>
    <mergeCell ref="A290:B290"/>
    <mergeCell ref="A223:B223"/>
    <mergeCell ref="A252:B252"/>
    <mergeCell ref="A284:B284"/>
    <mergeCell ref="A166:B166"/>
    <mergeCell ref="D166:E166"/>
    <mergeCell ref="A211:B211"/>
    <mergeCell ref="A217:B217"/>
    <mergeCell ref="A167:B167"/>
    <mergeCell ref="A154:B154"/>
    <mergeCell ref="A160:B160"/>
    <mergeCell ref="A2:B2"/>
    <mergeCell ref="D2:E2"/>
    <mergeCell ref="A21:B21"/>
    <mergeCell ref="A30:B30"/>
    <mergeCell ref="A36:B36"/>
    <mergeCell ref="D36:E36"/>
    <mergeCell ref="A122:B122"/>
    <mergeCell ref="A136:B136"/>
    <mergeCell ref="D136:E136"/>
    <mergeCell ref="A58:B58"/>
    <mergeCell ref="A64:B64"/>
    <mergeCell ref="A70:B70"/>
    <mergeCell ref="D70:E70"/>
    <mergeCell ref="A116:B116"/>
  </mergeCells>
  <printOptions horizontalCentered="1"/>
  <pageMargins left="0.15748031496062992" right="0.15748031496062992" top="0.78740157480314965" bottom="0.74803149606299213" header="0.51181102362204722" footer="0.51181102362204722"/>
  <pageSetup paperSize="9" scale="59" firstPageNumber="0" fitToHeight="0" orientation="portrait" horizontalDpi="300" verticalDpi="300" r:id="rId1"/>
  <headerFooter alignWithMargins="0">
    <oddHeader>&amp;L&amp;"Arial,Pogrubiony"Załącznik 3 - Opis przedmiotu zamówienia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view="pageBreakPreview" topLeftCell="A6" zoomScale="90" zoomScaleNormal="100" zoomScaleSheetLayoutView="90" workbookViewId="0">
      <selection activeCell="A6" sqref="A6"/>
    </sheetView>
  </sheetViews>
  <sheetFormatPr defaultColWidth="9" defaultRowHeight="12"/>
  <cols>
    <col min="1" max="1" width="6.125" style="3" customWidth="1"/>
    <col min="2" max="2" width="64" style="3" customWidth="1"/>
    <col min="3" max="3" width="8.625" style="3" customWidth="1"/>
    <col min="4" max="4" width="14.875" style="3" customWidth="1"/>
    <col min="5" max="5" width="8.625" style="5" customWidth="1"/>
    <col min="6" max="6" width="14.625" style="3" customWidth="1"/>
    <col min="7" max="8" width="22.25" style="4" customWidth="1"/>
    <col min="9" max="9" width="22.5" style="12" customWidth="1"/>
    <col min="10" max="10" width="18.75" style="17" customWidth="1"/>
    <col min="11" max="11" width="25.75" style="3" customWidth="1"/>
    <col min="12" max="12" width="4.5" style="19" customWidth="1"/>
    <col min="13" max="13" width="4.625" style="14" customWidth="1"/>
    <col min="14" max="14" width="6.25" style="12" customWidth="1"/>
    <col min="15" max="15" width="15.5" style="10" customWidth="1"/>
    <col min="16" max="16" width="14.875" style="10" customWidth="1"/>
    <col min="17" max="17" width="13.625" style="10" customWidth="1"/>
    <col min="18" max="18" width="15.75" style="10" customWidth="1"/>
    <col min="19" max="19" width="10.25" style="17" customWidth="1"/>
    <col min="20" max="20" width="27.125" style="3" customWidth="1"/>
    <col min="21" max="21" width="24.625" style="19" customWidth="1"/>
    <col min="22" max="22" width="46.75" style="19" customWidth="1"/>
    <col min="23" max="16384" width="9" style="3"/>
  </cols>
  <sheetData>
    <row r="1" spans="1:19" ht="12.75" hidden="1" thickBot="1">
      <c r="A1" s="7"/>
      <c r="B1" s="7"/>
      <c r="C1" s="7"/>
      <c r="D1" s="7"/>
      <c r="E1" s="8"/>
      <c r="F1" s="7"/>
      <c r="G1" s="6"/>
      <c r="H1" s="6"/>
      <c r="I1" s="11"/>
      <c r="J1" s="16"/>
      <c r="M1" s="13"/>
      <c r="N1" s="11"/>
      <c r="O1" s="9"/>
      <c r="P1" s="9"/>
      <c r="Q1" s="9"/>
      <c r="R1" s="9"/>
      <c r="S1" s="16"/>
    </row>
    <row r="2" spans="1:19" ht="12.75" hidden="1" thickBot="1">
      <c r="A2" s="7"/>
      <c r="B2" s="7"/>
      <c r="C2" s="7"/>
      <c r="D2" s="7"/>
      <c r="E2" s="8"/>
      <c r="F2" s="7"/>
      <c r="G2" s="6"/>
      <c r="H2" s="6"/>
      <c r="I2" s="11"/>
      <c r="J2" s="16"/>
      <c r="M2" s="13"/>
      <c r="N2" s="11"/>
      <c r="O2" s="9"/>
      <c r="P2" s="9"/>
      <c r="Q2" s="9"/>
      <c r="R2" s="9"/>
      <c r="S2" s="16"/>
    </row>
    <row r="3" spans="1:19" ht="12.75" hidden="1" thickBot="1">
      <c r="A3" s="7"/>
      <c r="B3" s="7"/>
      <c r="C3" s="7"/>
      <c r="D3" s="7"/>
      <c r="E3" s="8"/>
      <c r="F3" s="7"/>
      <c r="G3" s="6"/>
      <c r="H3" s="6"/>
      <c r="I3" s="11"/>
      <c r="J3" s="16"/>
      <c r="M3" s="13"/>
      <c r="N3" s="11"/>
      <c r="O3" s="9"/>
      <c r="P3" s="9"/>
      <c r="Q3" s="9"/>
      <c r="R3" s="9"/>
      <c r="S3" s="16"/>
    </row>
    <row r="4" spans="1:19" ht="12.75" hidden="1" thickBot="1">
      <c r="A4" s="7"/>
      <c r="B4" s="7"/>
      <c r="C4" s="7"/>
      <c r="D4" s="7"/>
      <c r="E4" s="8"/>
      <c r="F4" s="7"/>
      <c r="G4" s="6"/>
      <c r="H4" s="6"/>
      <c r="I4" s="11"/>
      <c r="J4" s="16"/>
      <c r="M4" s="13"/>
      <c r="N4" s="11"/>
      <c r="O4" s="9"/>
      <c r="P4" s="9"/>
      <c r="Q4" s="9"/>
      <c r="R4" s="9"/>
      <c r="S4" s="16"/>
    </row>
    <row r="5" spans="1:19" ht="12.75" hidden="1" thickBot="1">
      <c r="A5" s="7"/>
      <c r="B5" s="7"/>
      <c r="C5" s="7"/>
      <c r="D5" s="7"/>
      <c r="E5" s="8"/>
      <c r="F5" s="7"/>
      <c r="G5" s="6"/>
      <c r="H5" s="6"/>
      <c r="I5" s="11"/>
      <c r="J5" s="16"/>
      <c r="M5" s="13"/>
      <c r="N5" s="11"/>
      <c r="O5" s="9"/>
      <c r="P5" s="9"/>
      <c r="Q5" s="9"/>
      <c r="R5" s="9"/>
      <c r="S5" s="16"/>
    </row>
    <row r="6" spans="1:19" s="37" customFormat="1" ht="118.5" customHeight="1" thickBot="1">
      <c r="A6" s="31" t="s">
        <v>10</v>
      </c>
      <c r="B6" s="32" t="s">
        <v>11</v>
      </c>
      <c r="C6" s="33" t="s">
        <v>31</v>
      </c>
      <c r="D6" s="32" t="s">
        <v>32</v>
      </c>
      <c r="E6" s="33" t="s">
        <v>33</v>
      </c>
      <c r="F6" s="74" t="s">
        <v>34</v>
      </c>
      <c r="G6" s="75" t="s">
        <v>35</v>
      </c>
      <c r="H6" s="73" t="s">
        <v>36</v>
      </c>
      <c r="I6" s="76" t="s">
        <v>37</v>
      </c>
      <c r="J6" s="34" t="s">
        <v>250</v>
      </c>
      <c r="K6" s="35" t="s">
        <v>29</v>
      </c>
      <c r="L6" s="36"/>
    </row>
    <row r="7" spans="1:19" s="37" customFormat="1" ht="25.5" customHeight="1" thickTop="1">
      <c r="A7" s="45" t="s">
        <v>22</v>
      </c>
      <c r="B7" s="107" t="s">
        <v>43</v>
      </c>
      <c r="C7" s="108"/>
      <c r="D7" s="108"/>
      <c r="E7" s="108"/>
      <c r="F7" s="109"/>
      <c r="G7" s="46">
        <f>SUM(G8:G9)</f>
        <v>296070.46070460702</v>
      </c>
      <c r="H7" s="47">
        <f>SUM(H8:H9)</f>
        <v>320000</v>
      </c>
      <c r="I7" s="48" t="s">
        <v>41</v>
      </c>
      <c r="J7" s="49" t="s">
        <v>38</v>
      </c>
      <c r="K7" s="50" t="s">
        <v>48</v>
      </c>
      <c r="L7" s="36"/>
    </row>
    <row r="8" spans="1:19" s="37" customFormat="1" ht="20.25" customHeight="1">
      <c r="A8" s="51">
        <v>1</v>
      </c>
      <c r="B8" s="52" t="s">
        <v>43</v>
      </c>
      <c r="C8" s="53">
        <v>2</v>
      </c>
      <c r="D8" s="54">
        <f>F8/1.08</f>
        <v>147222.22222222222</v>
      </c>
      <c r="E8" s="55">
        <v>0.08</v>
      </c>
      <c r="F8" s="56">
        <v>159000</v>
      </c>
      <c r="G8" s="57">
        <f>C8*D8</f>
        <v>294444.44444444444</v>
      </c>
      <c r="H8" s="58">
        <f>F8*C8</f>
        <v>318000</v>
      </c>
      <c r="I8" s="59" t="s">
        <v>39</v>
      </c>
      <c r="J8" s="60" t="s">
        <v>39</v>
      </c>
      <c r="K8" s="61" t="s">
        <v>39</v>
      </c>
      <c r="L8" s="36"/>
    </row>
    <row r="9" spans="1:19" s="37" customFormat="1" ht="22.5" customHeight="1">
      <c r="A9" s="62">
        <v>2</v>
      </c>
      <c r="B9" s="63" t="s">
        <v>47</v>
      </c>
      <c r="C9" s="64">
        <v>2</v>
      </c>
      <c r="D9" s="65">
        <f>F9/1.23</f>
        <v>813.00813008130081</v>
      </c>
      <c r="E9" s="66">
        <v>0.23</v>
      </c>
      <c r="F9" s="67">
        <v>1000</v>
      </c>
      <c r="G9" s="68">
        <f>D9*C9</f>
        <v>1626.0162601626016</v>
      </c>
      <c r="H9" s="69">
        <f>F9*C9</f>
        <v>2000</v>
      </c>
      <c r="I9" s="70" t="s">
        <v>39</v>
      </c>
      <c r="J9" s="60" t="s">
        <v>39</v>
      </c>
      <c r="K9" s="61" t="s">
        <v>39</v>
      </c>
      <c r="L9" s="36"/>
    </row>
    <row r="10" spans="1:19" s="37" customFormat="1" ht="24.75" customHeight="1">
      <c r="A10" s="45" t="s">
        <v>21</v>
      </c>
      <c r="B10" s="107" t="s">
        <v>44</v>
      </c>
      <c r="C10" s="108"/>
      <c r="D10" s="108"/>
      <c r="E10" s="108"/>
      <c r="F10" s="109"/>
      <c r="G10" s="46">
        <f>SUM(G11:G12)</f>
        <v>36924.119241192413</v>
      </c>
      <c r="H10" s="47">
        <f>SUM(H11:H12)</f>
        <v>40000</v>
      </c>
      <c r="I10" s="48" t="s">
        <v>41</v>
      </c>
      <c r="J10" s="49" t="s">
        <v>38</v>
      </c>
      <c r="K10" s="50" t="s">
        <v>48</v>
      </c>
      <c r="L10" s="36"/>
    </row>
    <row r="11" spans="1:19" s="37" customFormat="1" ht="20.25" customHeight="1">
      <c r="A11" s="51">
        <v>1</v>
      </c>
      <c r="B11" s="52" t="s">
        <v>44</v>
      </c>
      <c r="C11" s="53">
        <v>1</v>
      </c>
      <c r="D11" s="54">
        <f>F11/1.08</f>
        <v>36111.111111111109</v>
      </c>
      <c r="E11" s="55">
        <v>0.08</v>
      </c>
      <c r="F11" s="56">
        <v>39000</v>
      </c>
      <c r="G11" s="57">
        <f>C11*D11</f>
        <v>36111.111111111109</v>
      </c>
      <c r="H11" s="58">
        <f>F11*C11</f>
        <v>39000</v>
      </c>
      <c r="I11" s="59" t="s">
        <v>39</v>
      </c>
      <c r="J11" s="60" t="s">
        <v>39</v>
      </c>
      <c r="K11" s="61" t="s">
        <v>39</v>
      </c>
      <c r="L11" s="36"/>
    </row>
    <row r="12" spans="1:19" s="37" customFormat="1" ht="21.75" customHeight="1">
      <c r="A12" s="62">
        <v>2</v>
      </c>
      <c r="B12" s="63" t="s">
        <v>47</v>
      </c>
      <c r="C12" s="64">
        <v>1</v>
      </c>
      <c r="D12" s="65">
        <f>F12/1.23</f>
        <v>813.00813008130081</v>
      </c>
      <c r="E12" s="66">
        <v>0.23</v>
      </c>
      <c r="F12" s="67">
        <v>1000</v>
      </c>
      <c r="G12" s="68">
        <f>D12*C12</f>
        <v>813.00813008130081</v>
      </c>
      <c r="H12" s="69">
        <f>F12*C12</f>
        <v>1000</v>
      </c>
      <c r="I12" s="70" t="s">
        <v>39</v>
      </c>
      <c r="J12" s="60" t="s">
        <v>39</v>
      </c>
      <c r="K12" s="61" t="s">
        <v>39</v>
      </c>
      <c r="L12" s="36"/>
    </row>
    <row r="13" spans="1:19" s="37" customFormat="1" ht="22.5" customHeight="1">
      <c r="A13" s="45" t="s">
        <v>23</v>
      </c>
      <c r="B13" s="107" t="s">
        <v>46</v>
      </c>
      <c r="C13" s="108"/>
      <c r="D13" s="108"/>
      <c r="E13" s="108"/>
      <c r="F13" s="109"/>
      <c r="G13" s="46">
        <f>SUM(G14:G15)</f>
        <v>399774.16440831072</v>
      </c>
      <c r="H13" s="47">
        <f>SUM(H14:H15)</f>
        <v>432000</v>
      </c>
      <c r="I13" s="48" t="s">
        <v>247</v>
      </c>
      <c r="J13" s="49" t="s">
        <v>38</v>
      </c>
      <c r="K13" s="50" t="s">
        <v>49</v>
      </c>
      <c r="L13" s="36"/>
    </row>
    <row r="14" spans="1:19" s="37" customFormat="1" ht="20.25" customHeight="1">
      <c r="A14" s="51">
        <v>1</v>
      </c>
      <c r="B14" s="52" t="s">
        <v>46</v>
      </c>
      <c r="C14" s="53">
        <v>2</v>
      </c>
      <c r="D14" s="54">
        <f>F14/1.08</f>
        <v>199074.07407407407</v>
      </c>
      <c r="E14" s="55">
        <v>0.08</v>
      </c>
      <c r="F14" s="56">
        <v>215000</v>
      </c>
      <c r="G14" s="57">
        <f>C14*D14</f>
        <v>398148.14814814815</v>
      </c>
      <c r="H14" s="58">
        <f>F14*C14</f>
        <v>430000</v>
      </c>
      <c r="I14" s="59" t="s">
        <v>39</v>
      </c>
      <c r="J14" s="60" t="s">
        <v>39</v>
      </c>
      <c r="K14" s="61" t="s">
        <v>39</v>
      </c>
      <c r="L14" s="36"/>
    </row>
    <row r="15" spans="1:19" s="37" customFormat="1" ht="22.5" customHeight="1">
      <c r="A15" s="62">
        <v>2</v>
      </c>
      <c r="B15" s="63" t="s">
        <v>47</v>
      </c>
      <c r="C15" s="64">
        <v>2</v>
      </c>
      <c r="D15" s="65">
        <f>F15/1.23</f>
        <v>813.00813008130081</v>
      </c>
      <c r="E15" s="66">
        <v>0.23</v>
      </c>
      <c r="F15" s="67">
        <v>1000</v>
      </c>
      <c r="G15" s="68">
        <f>D15*C15</f>
        <v>1626.0162601626016</v>
      </c>
      <c r="H15" s="69">
        <f>F15*C15</f>
        <v>2000</v>
      </c>
      <c r="I15" s="70" t="s">
        <v>39</v>
      </c>
      <c r="J15" s="60" t="s">
        <v>39</v>
      </c>
      <c r="K15" s="61" t="s">
        <v>39</v>
      </c>
      <c r="L15" s="36"/>
    </row>
    <row r="16" spans="1:19" s="37" customFormat="1" ht="24" customHeight="1">
      <c r="A16" s="45" t="s">
        <v>28</v>
      </c>
      <c r="B16" s="93" t="s">
        <v>45</v>
      </c>
      <c r="C16" s="89">
        <v>1</v>
      </c>
      <c r="D16" s="90">
        <f>F16/1.08</f>
        <v>29629.629629629628</v>
      </c>
      <c r="E16" s="91">
        <v>0.08</v>
      </c>
      <c r="F16" s="92">
        <v>32000</v>
      </c>
      <c r="G16" s="46">
        <f>C16*D16</f>
        <v>29629.629629629628</v>
      </c>
      <c r="H16" s="47">
        <f>F16*C16</f>
        <v>32000</v>
      </c>
      <c r="I16" s="48" t="s">
        <v>41</v>
      </c>
      <c r="J16" s="49" t="s">
        <v>50</v>
      </c>
      <c r="K16" s="50" t="s">
        <v>198</v>
      </c>
      <c r="L16" s="36"/>
    </row>
    <row r="17" spans="1:20" s="37" customFormat="1" ht="24" customHeight="1">
      <c r="A17" s="45" t="s">
        <v>99</v>
      </c>
      <c r="B17" s="107" t="s">
        <v>185</v>
      </c>
      <c r="C17" s="108"/>
      <c r="D17" s="108"/>
      <c r="E17" s="108"/>
      <c r="F17" s="110"/>
      <c r="G17" s="46">
        <f>H17/1.08</f>
        <v>222222.22222222222</v>
      </c>
      <c r="H17" s="47">
        <v>240000</v>
      </c>
      <c r="I17" s="48" t="s">
        <v>186</v>
      </c>
      <c r="J17" s="49" t="s">
        <v>100</v>
      </c>
      <c r="K17" s="50" t="s">
        <v>187</v>
      </c>
      <c r="L17" s="36"/>
    </row>
    <row r="18" spans="1:20" s="37" customFormat="1" ht="24" customHeight="1" thickBot="1">
      <c r="A18" s="83" t="s">
        <v>188</v>
      </c>
      <c r="B18" s="94" t="s">
        <v>191</v>
      </c>
      <c r="C18" s="95">
        <v>1</v>
      </c>
      <c r="D18" s="96">
        <f>F18/1.08</f>
        <v>18518.518518518518</v>
      </c>
      <c r="E18" s="97">
        <v>0.08</v>
      </c>
      <c r="F18" s="98">
        <v>20000</v>
      </c>
      <c r="G18" s="84">
        <f>C18*D18</f>
        <v>18518.518518518518</v>
      </c>
      <c r="H18" s="85">
        <f>F18*C18</f>
        <v>20000</v>
      </c>
      <c r="I18" s="86" t="s">
        <v>186</v>
      </c>
      <c r="J18" s="87" t="s">
        <v>189</v>
      </c>
      <c r="K18" s="88" t="s">
        <v>190</v>
      </c>
      <c r="L18" s="36"/>
    </row>
    <row r="19" spans="1:20" s="37" customFormat="1" ht="24" customHeight="1" thickBot="1">
      <c r="A19" s="99"/>
      <c r="B19" s="100"/>
      <c r="C19" s="99"/>
      <c r="D19" s="100"/>
      <c r="E19" s="99"/>
      <c r="F19" s="101" t="s">
        <v>40</v>
      </c>
      <c r="G19" s="71">
        <f>G7+G10+G13+G16+G17+G18</f>
        <v>1003139.1147244807</v>
      </c>
      <c r="H19" s="72">
        <f>H7+H10+H13+H16+H17+H18</f>
        <v>1084000</v>
      </c>
      <c r="I19" s="82"/>
      <c r="J19" s="80"/>
      <c r="K19" s="81"/>
      <c r="L19" s="36"/>
    </row>
    <row r="20" spans="1:20" s="37" customFormat="1" ht="24" customHeight="1">
      <c r="A20" s="78"/>
      <c r="B20" s="77"/>
      <c r="C20" s="78"/>
      <c r="D20" s="77"/>
      <c r="E20" s="78"/>
      <c r="F20" s="77"/>
      <c r="G20" s="77"/>
      <c r="H20" s="77"/>
      <c r="I20" s="79"/>
      <c r="J20" s="80"/>
      <c r="K20" s="81"/>
      <c r="L20" s="36"/>
    </row>
    <row r="21" spans="1:20" s="41" customFormat="1" ht="35.1" customHeight="1">
      <c r="A21" s="102"/>
      <c r="B21" s="103"/>
      <c r="C21" s="102"/>
      <c r="D21" s="103"/>
      <c r="E21" s="103"/>
      <c r="F21" s="104"/>
      <c r="G21" s="38"/>
      <c r="H21" s="39"/>
      <c r="I21" s="20"/>
      <c r="J21" s="21"/>
      <c r="K21" s="40"/>
      <c r="M21" s="20"/>
      <c r="N21" s="20"/>
      <c r="O21" s="22"/>
      <c r="P21" s="22"/>
      <c r="Q21" s="23"/>
      <c r="R21" s="23"/>
      <c r="S21" s="21"/>
      <c r="T21" s="40"/>
    </row>
    <row r="22" spans="1:20" s="28" customFormat="1" ht="55.5" customHeight="1">
      <c r="A22" s="24"/>
      <c r="B22" s="105" t="s">
        <v>42</v>
      </c>
      <c r="C22" s="106"/>
      <c r="D22" s="106"/>
      <c r="E22" s="106"/>
      <c r="F22" s="106"/>
      <c r="G22" s="106"/>
      <c r="H22" s="106"/>
      <c r="I22" s="25"/>
      <c r="J22" s="26"/>
      <c r="K22" s="27"/>
      <c r="M22" s="29"/>
      <c r="N22" s="25"/>
      <c r="O22" s="30"/>
      <c r="P22" s="30"/>
      <c r="Q22" s="30"/>
      <c r="R22" s="30"/>
      <c r="S22" s="26"/>
      <c r="T22" s="27"/>
    </row>
    <row r="23" spans="1:20">
      <c r="R23" s="15"/>
    </row>
    <row r="27" spans="1:20" ht="18">
      <c r="D27" s="42"/>
    </row>
    <row r="28" spans="1:20" ht="18">
      <c r="D28" s="42"/>
    </row>
    <row r="29" spans="1:20" ht="18">
      <c r="D29" s="42"/>
    </row>
    <row r="30" spans="1:20" ht="18">
      <c r="D30" s="42"/>
    </row>
    <row r="31" spans="1:20" ht="18">
      <c r="D31" s="42"/>
    </row>
    <row r="32" spans="1:20" ht="18">
      <c r="D32" s="42"/>
    </row>
    <row r="33" spans="4:4" ht="18">
      <c r="D33" s="42"/>
    </row>
    <row r="34" spans="4:4" ht="18">
      <c r="D34" s="42"/>
    </row>
    <row r="35" spans="4:4" ht="18">
      <c r="D35" s="42"/>
    </row>
    <row r="36" spans="4:4" ht="18">
      <c r="D36" s="43"/>
    </row>
    <row r="37" spans="4:4" ht="18">
      <c r="D37" s="42"/>
    </row>
    <row r="38" spans="4:4" ht="18">
      <c r="D38" s="42"/>
    </row>
    <row r="39" spans="4:4" ht="18">
      <c r="D39" s="42"/>
    </row>
    <row r="40" spans="4:4">
      <c r="D40" s="44"/>
    </row>
    <row r="41" spans="4:4">
      <c r="D41" s="44"/>
    </row>
    <row r="42" spans="4:4">
      <c r="D42" s="18"/>
    </row>
  </sheetData>
  <sheetProtection selectLockedCells="1" selectUnlockedCells="1"/>
  <mergeCells count="5">
    <mergeCell ref="B22:H22"/>
    <mergeCell ref="B7:F7"/>
    <mergeCell ref="B10:F10"/>
    <mergeCell ref="B13:F13"/>
    <mergeCell ref="B17:F17"/>
  </mergeCells>
  <pageMargins left="0.70866141732283472" right="0.70866141732283472" top="0.78740157480314965" bottom="0.19685039370078741" header="0.31496062992125984" footer="0.51181102362204722"/>
  <pageSetup paperSize="9" scale="51" firstPageNumber="0" fitToHeight="0" orientation="landscape" r:id="rId1"/>
  <headerFooter alignWithMargins="0">
    <oddHeader>&amp;R&amp;"Arial,Pogrubiony"&amp;12Załącznik nr 2 - Szacunkowa wycena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Parametry</vt:lpstr>
      <vt:lpstr>Wycena</vt:lpstr>
      <vt:lpstr>Parametry!Obszar_wydruku</vt:lpstr>
      <vt:lpstr>Wycena!Obszar_wydruku</vt:lpstr>
      <vt:lpstr>Parametry!OLE_LINK5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2020-08-27T06:45:21Z</dcterms:created>
  <dcterms:modified xsi:type="dcterms:W3CDTF">2024-09-27T07:25:07Z</dcterms:modified>
</cp:coreProperties>
</file>