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. PRĄD 30-2024\Platforma ogłoszenie\"/>
    </mc:Choice>
  </mc:AlternateContent>
  <xr:revisionPtr revIDLastSave="0" documentId="13_ncr:1_{AF39221D-CBA7-46D1-8C19-F3B81FDEF35A}" xr6:coauthVersionLast="47" xr6:coauthVersionMax="47" xr10:uidLastSave="{00000000-0000-0000-0000-000000000000}"/>
  <bookViews>
    <workbookView xWindow="3800" yWindow="810" windowWidth="29290" windowHeight="20790" xr2:uid="{00000000-000D-0000-FFFF-FFFF00000000}"/>
  </bookViews>
  <sheets>
    <sheet name="zał. Nr 7" sheetId="1" r:id="rId1"/>
  </sheets>
  <definedNames>
    <definedName name="_xlnm._FilterDatabase" localSheetId="0" hidden="1">'zał. Nr 7'!$A$7:$U$25</definedName>
    <definedName name="_xlnm.Print_Area" localSheetId="0">'zał. Nr 7'!$A$1:$U$34</definedName>
    <definedName name="_xlnm.Print_Titles" localSheetId="0">'zał. Nr 7'!$5:$7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P32" i="1"/>
  <c r="P31" i="1"/>
  <c r="P30" i="1"/>
  <c r="N33" i="1" l="1"/>
  <c r="P21" i="1"/>
  <c r="P11" i="1"/>
  <c r="P29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27" i="1" l="1"/>
  <c r="M33" i="1"/>
  <c r="O33" i="1"/>
  <c r="P28" i="1"/>
  <c r="P9" i="1"/>
  <c r="P8" i="1"/>
  <c r="P33" i="1" l="1"/>
  <c r="B34" i="1" s="1"/>
</calcChain>
</file>

<file path=xl/sharedStrings.xml><?xml version="1.0" encoding="utf-8"?>
<sst xmlns="http://schemas.openxmlformats.org/spreadsheetml/2006/main" count="332" uniqueCount="141">
  <si>
    <t>OPIS PRZEDMIOTU ZAMÓWIENIA</t>
  </si>
  <si>
    <t>Lp.</t>
  </si>
  <si>
    <t>Rodzaj punktu poboru</t>
  </si>
  <si>
    <t>Adres PPE</t>
  </si>
  <si>
    <t>Numer PPE</t>
  </si>
  <si>
    <t>Taryfa</t>
  </si>
  <si>
    <t>Moc umowna
[kW]</t>
  </si>
  <si>
    <t>Umowa</t>
  </si>
  <si>
    <t>Dostawca energii</t>
  </si>
  <si>
    <t>Czas twania umowy</t>
  </si>
  <si>
    <t>Uwagi</t>
  </si>
  <si>
    <t>OSD</t>
  </si>
  <si>
    <t>Miejscowość</t>
  </si>
  <si>
    <t>Ulica</t>
  </si>
  <si>
    <t>Nr</t>
  </si>
  <si>
    <r>
      <rPr>
        <sz val="7"/>
        <color rgb="FF000000"/>
        <rFont val="Arial"/>
        <family val="2"/>
        <charset val="238"/>
      </rPr>
      <t xml:space="preserve">Kod </t>
    </r>
    <r>
      <rPr>
        <sz val="6"/>
        <color rgb="FF000000"/>
        <rFont val="Arial"/>
        <family val="2"/>
        <charset val="238"/>
      </rPr>
      <t>pocztowy</t>
    </r>
  </si>
  <si>
    <t>Poczta</t>
  </si>
  <si>
    <t>strefa I</t>
  </si>
  <si>
    <t>strefa II</t>
  </si>
  <si>
    <t>strefa III</t>
  </si>
  <si>
    <t>cała doba</t>
  </si>
  <si>
    <t>C12a</t>
  </si>
  <si>
    <t>rozdzielona</t>
  </si>
  <si>
    <t>C11</t>
  </si>
  <si>
    <t>suma ogólna:</t>
  </si>
  <si>
    <t xml:space="preserve">Zakłady Produkcji Zdrojowej </t>
  </si>
  <si>
    <t>Pompownia solanki</t>
  </si>
  <si>
    <t xml:space="preserve">Pompownia dla "Grzyba" </t>
  </si>
  <si>
    <t xml:space="preserve">Kotłownia </t>
  </si>
  <si>
    <t>Tężnia Nr 1</t>
  </si>
  <si>
    <t>Źródło solanki Nr 17</t>
  </si>
  <si>
    <t>Źródło solanki Nr 16</t>
  </si>
  <si>
    <t>Budynek "EUROPA" oświetlenie klatki schodowej</t>
  </si>
  <si>
    <t>Fontanna "Grzybek"</t>
  </si>
  <si>
    <t>Źródło wody mineralnej Nr19</t>
  </si>
  <si>
    <t>Budynek "EUROPA"- Restauracja "ZDROJOWA"</t>
  </si>
  <si>
    <t>Ciechocinek</t>
  </si>
  <si>
    <t>Solna</t>
  </si>
  <si>
    <t>Kościuszki</t>
  </si>
  <si>
    <t>Tężniowa</t>
  </si>
  <si>
    <t>dz.102/4</t>
  </si>
  <si>
    <t>dz.176/5</t>
  </si>
  <si>
    <t>Armii Krajowej</t>
  </si>
  <si>
    <t>Piłsudskiego</t>
  </si>
  <si>
    <t>dz. 1232/3</t>
  </si>
  <si>
    <t>Tadeusza Kościuszki</t>
  </si>
  <si>
    <t>dz. 715/1</t>
  </si>
  <si>
    <t>22
dz.665/14, 666/16</t>
  </si>
  <si>
    <t>590243896006373168</t>
  </si>
  <si>
    <t>590243896006284556</t>
  </si>
  <si>
    <t>590243896006285737</t>
  </si>
  <si>
    <t>590243896006418043</t>
  </si>
  <si>
    <t>590243896006004994</t>
  </si>
  <si>
    <t>590243896006446053</t>
  </si>
  <si>
    <t>590243896006203908</t>
  </si>
  <si>
    <t>590243896006004666</t>
  </si>
  <si>
    <t>590243896006256454</t>
  </si>
  <si>
    <t>590243896006251732</t>
  </si>
  <si>
    <t>590243896005973413</t>
  </si>
  <si>
    <t>590243896006150325</t>
  </si>
  <si>
    <t>590243896005969966</t>
  </si>
  <si>
    <t>590243896006420473</t>
  </si>
  <si>
    <t>590243896006486271</t>
  </si>
  <si>
    <t>590243896040851059</t>
  </si>
  <si>
    <t>590243896040934806</t>
  </si>
  <si>
    <t>590243896006175366</t>
  </si>
  <si>
    <t>58002758</t>
  </si>
  <si>
    <t>42994169</t>
  </si>
  <si>
    <t>11525482</t>
  </si>
  <si>
    <t>50002555</t>
  </si>
  <si>
    <t>30036375</t>
  </si>
  <si>
    <t>4010920</t>
  </si>
  <si>
    <t>3961961</t>
  </si>
  <si>
    <t>91643131</t>
  </si>
  <si>
    <t>30426850</t>
  </si>
  <si>
    <t>83803772</t>
  </si>
  <si>
    <t>95292578</t>
  </si>
  <si>
    <t>10434221</t>
  </si>
  <si>
    <t>97375839</t>
  </si>
  <si>
    <t>30415519</t>
  </si>
  <si>
    <t>14458243</t>
  </si>
  <si>
    <t>30036328</t>
  </si>
  <si>
    <t>98182129</t>
  </si>
  <si>
    <t>58003012</t>
  </si>
  <si>
    <t>B23</t>
  </si>
  <si>
    <t>G11</t>
  </si>
  <si>
    <t>C22a</t>
  </si>
  <si>
    <t>C12b</t>
  </si>
  <si>
    <t>Oświetlenie
Tężni Nr 1</t>
  </si>
  <si>
    <t>Budynek "EUROPA"
- sklep</t>
  </si>
  <si>
    <t>Budynek "EUROPA"
- iluminacja świetlna</t>
  </si>
  <si>
    <t xml:space="preserve">zakład produkcyjny </t>
  </si>
  <si>
    <t>zaplecze techniczne</t>
  </si>
  <si>
    <t>zaplecze techniczne fontanny</t>
  </si>
  <si>
    <t>kotłownia</t>
  </si>
  <si>
    <t xml:space="preserve">oświetlenie terenu </t>
  </si>
  <si>
    <t>zaplecze gospodarcze tężni</t>
  </si>
  <si>
    <t>magazyn</t>
  </si>
  <si>
    <t>źródło solanki</t>
  </si>
  <si>
    <t xml:space="preserve">budynek handlowo-mieszkalny </t>
  </si>
  <si>
    <t>sklep</t>
  </si>
  <si>
    <t xml:space="preserve">iluminacja budynku </t>
  </si>
  <si>
    <t>fontanna</t>
  </si>
  <si>
    <t>restauracja</t>
  </si>
  <si>
    <t>Punkt poboru</t>
  </si>
  <si>
    <t>Energa Operator SA</t>
  </si>
  <si>
    <t>Szpital Uzdrowiskowy Nr IV "Dom Zdrojowy"</t>
  </si>
  <si>
    <t xml:space="preserve">Szpital Uzdrowiskowy Nr I </t>
  </si>
  <si>
    <t xml:space="preserve">Sanatorium Uzdrowiskowe Nr VI "Grażyna" </t>
  </si>
  <si>
    <t>Szpital Uzdrowiskowy Nr III "Markiewicz"</t>
  </si>
  <si>
    <t xml:space="preserve">Siedziba Zarządu </t>
  </si>
  <si>
    <t>Szpital Uzdrowiskowy Nr IV "Dom Zdrojowy"- zestaw hydroforowy</t>
  </si>
  <si>
    <t>Leśna</t>
  </si>
  <si>
    <t>Traugutta</t>
  </si>
  <si>
    <t>Staszica</t>
  </si>
  <si>
    <t>590243896006328489</t>
  </si>
  <si>
    <t>590243896006285720</t>
  </si>
  <si>
    <t>590243896006222145</t>
  </si>
  <si>
    <t>590243896006125385</t>
  </si>
  <si>
    <t>590243896006256034</t>
  </si>
  <si>
    <t>590243896006285294</t>
  </si>
  <si>
    <t>590243896006090959</t>
  </si>
  <si>
    <t>Nr licznika</t>
  </si>
  <si>
    <t>96250395</t>
  </si>
  <si>
    <t>58002963</t>
  </si>
  <si>
    <t>42994167</t>
  </si>
  <si>
    <t>58003602</t>
  </si>
  <si>
    <t>30036372</t>
  </si>
  <si>
    <t>30036346</t>
  </si>
  <si>
    <t>77107289</t>
  </si>
  <si>
    <t>C23</t>
  </si>
  <si>
    <t>obiekt sanatoryjny</t>
  </si>
  <si>
    <t>budynek administracyjny</t>
  </si>
  <si>
    <t>zasilanie zestawu hydroforowego</t>
  </si>
  <si>
    <t xml:space="preserve">obiekt sanatoryjny - zasilanie rezerwowe </t>
  </si>
  <si>
    <t>Obiekty Zamawiającego - Uzdrowisko Ciechocinek SA</t>
  </si>
  <si>
    <t>Gen.
J. Bema</t>
  </si>
  <si>
    <t>Energo Operator Sp. z o.o.</t>
  </si>
  <si>
    <t>31-12-2024</t>
  </si>
  <si>
    <t>Szacunkowe zapotrzebowanie na energię [kWh]
w okresie od 01.01.2025 r. do 31.12.2025 r.</t>
  </si>
  <si>
    <r>
      <t xml:space="preserve">Przedmiotem zamówienia jest Zakup Energii Elektrycznej do obiektów </t>
    </r>
    <r>
      <rPr>
        <b/>
        <sz val="12"/>
        <color rgb="FF000000"/>
        <rFont val="Arial"/>
        <family val="2"/>
        <charset val="238"/>
      </rPr>
      <t>Zamawiającego KP 30/08/2024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</si>
</sst>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[$-415]yyyy\-mm\-dd"/>
    <numFmt numFmtId="166" formatCode="0&quot;. &quot;"/>
    <numFmt numFmtId="167" formatCode="00\-000"/>
    <numFmt numFmtId="168" formatCode="[$-415]#,##0"/>
    <numFmt numFmtId="169" formatCode="0.0"/>
  </numFmts>
  <fonts count="21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Czcionka tekstu podstawowego"/>
      <charset val="238"/>
    </font>
    <font>
      <sz val="8"/>
      <color rgb="FFD9D9D9"/>
      <name val="Czcionka tekstu podstawowego"/>
      <charset val="238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FFFFFF"/>
      <name val="Czcionka tekstu podstawowego"/>
      <charset val="238"/>
    </font>
    <font>
      <b/>
      <sz val="8"/>
      <color rgb="FFFFFFFF"/>
      <name val="Czcionka tekstu podstawowego"/>
      <charset val="238"/>
    </font>
    <font>
      <b/>
      <sz val="9"/>
      <color rgb="FFFFFFFF"/>
      <name val="Czcionka tekstu podstawowego"/>
      <charset val="238"/>
    </font>
    <font>
      <sz val="10"/>
      <color rgb="FFFFFFFF"/>
      <name val="Czcionka tekstu podstawowego1"/>
      <charset val="238"/>
    </font>
    <font>
      <sz val="10"/>
      <color rgb="FF000000"/>
      <name val="Czcionka tekstu podstawowego"/>
      <charset val="238"/>
    </font>
    <font>
      <sz val="7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0D0D0D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20" fillId="0" borderId="0"/>
  </cellStyleXfs>
  <cellXfs count="41">
    <xf numFmtId="0" fontId="0" fillId="0" borderId="0" xfId="0"/>
    <xf numFmtId="164" fontId="2" fillId="0" borderId="0" xfId="1" applyFont="1" applyAlignment="1">
      <alignment horizontal="center" vertical="top"/>
    </xf>
    <xf numFmtId="164" fontId="1" fillId="0" borderId="0" xfId="1" applyAlignment="1">
      <alignment vertical="top"/>
    </xf>
    <xf numFmtId="164" fontId="3" fillId="0" borderId="0" xfId="1" applyFont="1" applyAlignment="1">
      <alignment horizontal="left" vertical="top"/>
    </xf>
    <xf numFmtId="164" fontId="4" fillId="0" borderId="0" xfId="1" applyFont="1"/>
    <xf numFmtId="164" fontId="5" fillId="0" borderId="0" xfId="1" applyFont="1"/>
    <xf numFmtId="164" fontId="1" fillId="0" borderId="0" xfId="1"/>
    <xf numFmtId="165" fontId="6" fillId="0" borderId="0" xfId="1" applyNumberFormat="1" applyFont="1" applyAlignment="1">
      <alignment vertical="center"/>
    </xf>
    <xf numFmtId="164" fontId="1" fillId="0" borderId="0" xfId="1" applyAlignment="1">
      <alignment horizontal="center" vertical="center"/>
    </xf>
    <xf numFmtId="164" fontId="7" fillId="0" borderId="0" xfId="1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indent="1"/>
    </xf>
    <xf numFmtId="3" fontId="12" fillId="3" borderId="1" xfId="0" applyNumberFormat="1" applyFont="1" applyFill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 wrapText="1"/>
    </xf>
    <xf numFmtId="164" fontId="14" fillId="4" borderId="2" xfId="1" applyFont="1" applyFill="1" applyBorder="1" applyAlignment="1">
      <alignment horizontal="right" vertical="center"/>
    </xf>
    <xf numFmtId="164" fontId="14" fillId="4" borderId="3" xfId="1" applyFont="1" applyFill="1" applyBorder="1" applyAlignment="1">
      <alignment horizontal="right" vertical="center"/>
    </xf>
    <xf numFmtId="164" fontId="15" fillId="4" borderId="3" xfId="1" applyFont="1" applyFill="1" applyBorder="1" applyAlignment="1">
      <alignment horizontal="right" vertical="center"/>
    </xf>
    <xf numFmtId="168" fontId="16" fillId="4" borderId="1" xfId="1" applyNumberFormat="1" applyFont="1" applyFill="1" applyBorder="1" applyAlignment="1">
      <alignment horizontal="right" vertical="center" indent="1"/>
    </xf>
    <xf numFmtId="164" fontId="17" fillId="4" borderId="3" xfId="1" applyFont="1" applyFill="1" applyBorder="1" applyAlignment="1">
      <alignment horizontal="right" vertical="center"/>
    </xf>
    <xf numFmtId="164" fontId="1" fillId="0" borderId="0" xfId="1" applyAlignment="1">
      <alignment horizontal="left"/>
    </xf>
    <xf numFmtId="164" fontId="1" fillId="0" borderId="0" xfId="1" applyAlignment="1">
      <alignment horizontal="right"/>
    </xf>
    <xf numFmtId="3" fontId="18" fillId="0" borderId="0" xfId="1" applyNumberFormat="1" applyFont="1" applyAlignment="1">
      <alignment horizontal="right" indent="1"/>
    </xf>
    <xf numFmtId="168" fontId="18" fillId="0" borderId="0" xfId="1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right" vertical="center" wrapText="1" indent="1"/>
    </xf>
    <xf numFmtId="0" fontId="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right" vertical="center" wrapText="1" indent="1"/>
    </xf>
    <xf numFmtId="14" fontId="5" fillId="0" borderId="0" xfId="1" applyNumberFormat="1" applyFont="1"/>
    <xf numFmtId="164" fontId="2" fillId="0" borderId="0" xfId="1" applyFont="1" applyAlignment="1">
      <alignment horizontal="center" vertical="top"/>
    </xf>
    <xf numFmtId="164" fontId="3" fillId="0" borderId="0" xfId="1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1" applyNumberFormat="1" applyAlignment="1">
      <alignment horizontal="left"/>
    </xf>
  </cellXfs>
  <cellStyles count="3">
    <cellStyle name="Excel Built-in Normal" xfId="1" xr:uid="{00000000-0005-0000-0000-000000000000}"/>
    <cellStyle name="Normalny" xfId="0" builtinId="0"/>
    <cellStyle name="Normalny 2" xfId="2" xr:uid="{01187F9A-F5BE-4E14-B6B5-47D30FCBD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48"/>
  <sheetViews>
    <sheetView tabSelected="1" zoomScaleNormal="100" workbookViewId="0">
      <pane ySplit="7" topLeftCell="A8" activePane="bottomLeft" state="frozen"/>
      <selection pane="bottomLeft" activeCell="Y12" sqref="Y12"/>
    </sheetView>
  </sheetViews>
  <sheetFormatPr defaultColWidth="8.75" defaultRowHeight="14" outlineLevelRow="1"/>
  <cols>
    <col min="1" max="1" width="3.5" style="6" customWidth="1"/>
    <col min="2" max="2" width="11.58203125" style="6" customWidth="1"/>
    <col min="3" max="3" width="9.33203125" style="6" customWidth="1"/>
    <col min="4" max="4" width="7.33203125" style="6" customWidth="1"/>
    <col min="5" max="5" width="9.08203125" style="6" customWidth="1"/>
    <col min="6" max="6" width="5.83203125" style="6" customWidth="1"/>
    <col min="7" max="7" width="5.25" style="6" customWidth="1"/>
    <col min="8" max="8" width="7.33203125" style="6" customWidth="1"/>
    <col min="9" max="9" width="12.75" style="6" customWidth="1"/>
    <col min="10" max="10" width="7.75" style="6" customWidth="1"/>
    <col min="11" max="11" width="4.58203125" style="6" customWidth="1"/>
    <col min="12" max="12" width="6.08203125" style="6" customWidth="1"/>
    <col min="13" max="13" width="8.58203125" style="6" customWidth="1"/>
    <col min="14" max="14" width="8.08203125" style="6" customWidth="1"/>
    <col min="15" max="16" width="9.58203125" style="6" customWidth="1"/>
    <col min="17" max="17" width="5.83203125" style="6" customWidth="1"/>
    <col min="18" max="18" width="6.25" style="6" customWidth="1"/>
    <col min="19" max="19" width="5.83203125" style="6" customWidth="1"/>
    <col min="20" max="20" width="0.5" style="6" hidden="1" customWidth="1"/>
    <col min="21" max="21" width="8.08203125" style="6" customWidth="1"/>
    <col min="22" max="237" width="8.75" style="6"/>
    <col min="238" max="238" width="3.5" style="6" customWidth="1"/>
    <col min="239" max="239" width="8.25" style="6" customWidth="1"/>
    <col min="240" max="240" width="11.08203125" style="6" customWidth="1"/>
    <col min="241" max="241" width="7.58203125" style="6" customWidth="1"/>
    <col min="242" max="242" width="9.5" style="6" customWidth="1"/>
    <col min="243" max="243" width="5.08203125" style="6" customWidth="1"/>
    <col min="244" max="244" width="5.5" style="6" customWidth="1"/>
    <col min="245" max="245" width="7.58203125" style="6" customWidth="1"/>
    <col min="246" max="246" width="13" style="6" customWidth="1"/>
    <col min="247" max="247" width="8.75" style="6"/>
    <col min="248" max="248" width="5" style="6" customWidth="1"/>
    <col min="249" max="249" width="10.75" style="6" hidden="1" customWidth="1"/>
    <col min="250" max="250" width="4.33203125" style="6" customWidth="1"/>
    <col min="251" max="251" width="10.75" style="6" hidden="1" customWidth="1"/>
    <col min="252" max="252" width="9.25" style="6" customWidth="1"/>
    <col min="253" max="253" width="8.75" style="6"/>
    <col min="254" max="255" width="9.83203125" style="6" customWidth="1"/>
    <col min="256" max="256" width="7.08203125" style="6" customWidth="1"/>
    <col min="257" max="257" width="5.75" style="6" customWidth="1"/>
    <col min="258" max="258" width="6.58203125" style="6" customWidth="1"/>
    <col min="259" max="259" width="10.75" style="6" hidden="1" customWidth="1"/>
    <col min="260" max="260" width="6.58203125" style="6" customWidth="1"/>
    <col min="261" max="261" width="10.75" style="6" hidden="1" customWidth="1"/>
    <col min="262" max="262" width="6" style="6" customWidth="1"/>
    <col min="263" max="263" width="24.58203125" style="6" customWidth="1"/>
    <col min="264" max="493" width="8.75" style="6"/>
    <col min="494" max="494" width="3.5" style="6" customWidth="1"/>
    <col min="495" max="495" width="8.25" style="6" customWidth="1"/>
    <col min="496" max="496" width="11.08203125" style="6" customWidth="1"/>
    <col min="497" max="497" width="7.58203125" style="6" customWidth="1"/>
    <col min="498" max="498" width="9.5" style="6" customWidth="1"/>
    <col min="499" max="499" width="5.08203125" style="6" customWidth="1"/>
    <col min="500" max="500" width="5.5" style="6" customWidth="1"/>
    <col min="501" max="501" width="7.58203125" style="6" customWidth="1"/>
    <col min="502" max="502" width="13" style="6" customWidth="1"/>
    <col min="503" max="503" width="8.75" style="6"/>
    <col min="504" max="504" width="5" style="6" customWidth="1"/>
    <col min="505" max="505" width="10.75" style="6" hidden="1" customWidth="1"/>
    <col min="506" max="506" width="4.33203125" style="6" customWidth="1"/>
    <col min="507" max="507" width="10.75" style="6" hidden="1" customWidth="1"/>
    <col min="508" max="508" width="9.25" style="6" customWidth="1"/>
    <col min="509" max="509" width="8.75" style="6"/>
    <col min="510" max="511" width="9.83203125" style="6" customWidth="1"/>
    <col min="512" max="512" width="7.08203125" style="6" customWidth="1"/>
    <col min="513" max="513" width="5.75" style="6" customWidth="1"/>
    <col min="514" max="514" width="6.58203125" style="6" customWidth="1"/>
    <col min="515" max="515" width="10.75" style="6" hidden="1" customWidth="1"/>
    <col min="516" max="516" width="6.58203125" style="6" customWidth="1"/>
    <col min="517" max="517" width="10.75" style="6" hidden="1" customWidth="1"/>
    <col min="518" max="518" width="6" style="6" customWidth="1"/>
    <col min="519" max="519" width="24.58203125" style="6" customWidth="1"/>
    <col min="520" max="749" width="8.75" style="6"/>
    <col min="750" max="750" width="3.5" style="6" customWidth="1"/>
    <col min="751" max="751" width="8.25" style="6" customWidth="1"/>
    <col min="752" max="752" width="11.08203125" style="6" customWidth="1"/>
    <col min="753" max="753" width="7.58203125" style="6" customWidth="1"/>
    <col min="754" max="754" width="9.5" style="6" customWidth="1"/>
    <col min="755" max="755" width="5.08203125" style="6" customWidth="1"/>
    <col min="756" max="756" width="5.5" style="6" customWidth="1"/>
    <col min="757" max="757" width="7.58203125" style="6" customWidth="1"/>
    <col min="758" max="758" width="13" style="6" customWidth="1"/>
    <col min="759" max="759" width="8.75" style="6"/>
    <col min="760" max="760" width="5" style="6" customWidth="1"/>
    <col min="761" max="761" width="10.75" style="6" hidden="1" customWidth="1"/>
    <col min="762" max="762" width="4.33203125" style="6" customWidth="1"/>
    <col min="763" max="763" width="10.75" style="6" hidden="1" customWidth="1"/>
    <col min="764" max="764" width="9.25" style="6" customWidth="1"/>
    <col min="765" max="765" width="8.75" style="6"/>
    <col min="766" max="767" width="9.83203125" style="6" customWidth="1"/>
    <col min="768" max="768" width="7.08203125" style="6" customWidth="1"/>
    <col min="769" max="769" width="5.75" style="6" customWidth="1"/>
    <col min="770" max="770" width="6.58203125" style="6" customWidth="1"/>
    <col min="771" max="771" width="10.75" style="6" hidden="1" customWidth="1"/>
    <col min="772" max="772" width="6.58203125" style="6" customWidth="1"/>
    <col min="773" max="773" width="10.75" style="6" hidden="1" customWidth="1"/>
    <col min="774" max="774" width="6" style="6" customWidth="1"/>
    <col min="775" max="775" width="24.58203125" style="6" customWidth="1"/>
    <col min="776" max="1005" width="8.75" style="6"/>
    <col min="1006" max="1006" width="3.5" style="6" customWidth="1"/>
    <col min="1007" max="1007" width="8.25" style="6" customWidth="1"/>
    <col min="1008" max="1008" width="11.08203125" style="6" customWidth="1"/>
    <col min="1009" max="1009" width="7.58203125" style="6" customWidth="1"/>
    <col min="1010" max="1010" width="9.5" style="6" customWidth="1"/>
    <col min="1011" max="1011" width="5.08203125" style="6" customWidth="1"/>
    <col min="1012" max="1012" width="5.5" style="6" customWidth="1"/>
    <col min="1013" max="1013" width="7.58203125" style="6" customWidth="1"/>
    <col min="1014" max="1014" width="13" style="6" customWidth="1"/>
    <col min="1015" max="1015" width="8.75" style="6"/>
    <col min="1016" max="1016" width="5" style="6" customWidth="1"/>
    <col min="1017" max="1017" width="10.75" style="6" hidden="1" customWidth="1"/>
  </cols>
  <sheetData>
    <row r="1" spans="1:21" s="2" customFormat="1" ht="26.25" customHeight="1" outlineLevel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1"/>
      <c r="U1" s="1"/>
    </row>
    <row r="2" spans="1:21" s="2" customFormat="1" ht="20.149999999999999" customHeight="1" outlineLevel="1">
      <c r="A2" s="35" t="s">
        <v>140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"/>
      <c r="U2" s="3"/>
    </row>
    <row r="3" spans="1:21" s="2" customFormat="1" ht="20.149999999999999" customHeight="1" outlineLevel="1">
      <c r="A3" s="35" t="str">
        <f>"Poniższa tabela przedstawia obiekty objęte przedmiotem zamówienia w okresie "&amp;MID($M$5,55,33)</f>
        <v>Poniższa tabela przedstawia obiekty objęte przedmiotem zamówienia w okresie od 01.01.2025 r. do 31.12.2025 r.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"/>
      <c r="U3" s="3"/>
    </row>
    <row r="4" spans="1:21" s="6" customFormat="1" ht="22.5" customHeight="1">
      <c r="B4" s="4" t="s">
        <v>135</v>
      </c>
      <c r="C4" s="4"/>
      <c r="D4" s="5"/>
      <c r="E4" s="5"/>
      <c r="F4" s="5"/>
      <c r="G4" s="5"/>
      <c r="H4" s="5"/>
      <c r="I4" s="33"/>
      <c r="K4" s="5"/>
      <c r="L4" s="5"/>
      <c r="N4" s="33"/>
      <c r="O4" s="7"/>
      <c r="P4" s="8"/>
      <c r="R4" s="9"/>
    </row>
    <row r="5" spans="1:21" s="6" customFormat="1" ht="13.5" customHeight="1">
      <c r="A5" s="36" t="s">
        <v>1</v>
      </c>
      <c r="B5" s="37" t="s">
        <v>104</v>
      </c>
      <c r="C5" s="37" t="s">
        <v>2</v>
      </c>
      <c r="D5" s="38" t="s">
        <v>3</v>
      </c>
      <c r="E5" s="38"/>
      <c r="F5" s="38"/>
      <c r="G5" s="38"/>
      <c r="H5" s="38"/>
      <c r="I5" s="39" t="s">
        <v>4</v>
      </c>
      <c r="J5" s="37" t="s">
        <v>122</v>
      </c>
      <c r="K5" s="37" t="s">
        <v>5</v>
      </c>
      <c r="L5" s="37" t="s">
        <v>6</v>
      </c>
      <c r="M5" s="37" t="s">
        <v>139</v>
      </c>
      <c r="N5" s="37"/>
      <c r="O5" s="37"/>
      <c r="P5" s="37"/>
      <c r="Q5" s="37" t="s">
        <v>7</v>
      </c>
      <c r="R5" s="37" t="s">
        <v>8</v>
      </c>
      <c r="S5" s="37" t="s">
        <v>9</v>
      </c>
      <c r="T5" s="37" t="s">
        <v>10</v>
      </c>
      <c r="U5" s="37" t="s">
        <v>11</v>
      </c>
    </row>
    <row r="6" spans="1:21" s="6" customFormat="1" ht="13.5" customHeight="1">
      <c r="A6" s="36"/>
      <c r="B6" s="37"/>
      <c r="C6" s="37"/>
      <c r="D6" s="37" t="s">
        <v>12</v>
      </c>
      <c r="E6" s="37" t="s">
        <v>13</v>
      </c>
      <c r="F6" s="37" t="s">
        <v>14</v>
      </c>
      <c r="G6" s="37" t="s">
        <v>15</v>
      </c>
      <c r="H6" s="37" t="s">
        <v>16</v>
      </c>
      <c r="I6" s="39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6" customFormat="1" ht="12" customHeight="1">
      <c r="A7" s="36"/>
      <c r="B7" s="37"/>
      <c r="C7" s="37"/>
      <c r="D7" s="37"/>
      <c r="E7" s="37"/>
      <c r="F7" s="37"/>
      <c r="G7" s="37"/>
      <c r="H7" s="37"/>
      <c r="I7" s="39"/>
      <c r="J7" s="37"/>
      <c r="K7" s="37"/>
      <c r="L7" s="37"/>
      <c r="M7" s="10" t="s">
        <v>17</v>
      </c>
      <c r="N7" s="10" t="s">
        <v>18</v>
      </c>
      <c r="O7" s="10" t="s">
        <v>19</v>
      </c>
      <c r="P7" s="11" t="s">
        <v>20</v>
      </c>
      <c r="Q7" s="37"/>
      <c r="R7" s="37"/>
      <c r="S7" s="37"/>
      <c r="T7" s="37"/>
      <c r="U7" s="37"/>
    </row>
    <row r="8" spans="1:21" ht="26.15" customHeight="1" outlineLevel="1">
      <c r="A8" s="12">
        <v>1</v>
      </c>
      <c r="B8" s="13" t="s">
        <v>25</v>
      </c>
      <c r="C8" s="13" t="s">
        <v>91</v>
      </c>
      <c r="D8" s="13" t="s">
        <v>36</v>
      </c>
      <c r="E8" s="28" t="s">
        <v>37</v>
      </c>
      <c r="F8" s="29">
        <v>2</v>
      </c>
      <c r="G8" s="14">
        <v>87720</v>
      </c>
      <c r="H8" s="13" t="s">
        <v>36</v>
      </c>
      <c r="I8" s="31" t="s">
        <v>48</v>
      </c>
      <c r="J8" s="15" t="s">
        <v>66</v>
      </c>
      <c r="K8" s="13" t="s">
        <v>84</v>
      </c>
      <c r="L8" s="32">
        <v>200</v>
      </c>
      <c r="M8" s="16">
        <v>155320</v>
      </c>
      <c r="N8" s="16">
        <v>13636</v>
      </c>
      <c r="O8" s="16">
        <v>139044</v>
      </c>
      <c r="P8" s="17">
        <f t="shared" ref="P8:P25" si="0">SUM(M8:O8)</f>
        <v>308000</v>
      </c>
      <c r="Q8" s="18" t="s">
        <v>22</v>
      </c>
      <c r="R8" s="18" t="s">
        <v>137</v>
      </c>
      <c r="S8" s="18" t="s">
        <v>138</v>
      </c>
      <c r="T8" s="18"/>
      <c r="U8" s="13" t="s">
        <v>105</v>
      </c>
    </row>
    <row r="9" spans="1:21" ht="26.15" customHeight="1" outlineLevel="1">
      <c r="A9" s="12">
        <f t="shared" ref="A9:A32" si="1">A8+1</f>
        <v>2</v>
      </c>
      <c r="B9" s="13" t="s">
        <v>26</v>
      </c>
      <c r="C9" s="13" t="s">
        <v>92</v>
      </c>
      <c r="D9" s="13" t="s">
        <v>36</v>
      </c>
      <c r="E9" s="28" t="s">
        <v>39</v>
      </c>
      <c r="F9" s="29" t="s">
        <v>40</v>
      </c>
      <c r="G9" s="14">
        <v>87720</v>
      </c>
      <c r="H9" s="13" t="s">
        <v>36</v>
      </c>
      <c r="I9" s="31" t="s">
        <v>49</v>
      </c>
      <c r="J9" s="15" t="s">
        <v>67</v>
      </c>
      <c r="K9" s="13" t="s">
        <v>86</v>
      </c>
      <c r="L9" s="32">
        <v>55</v>
      </c>
      <c r="M9" s="16">
        <v>11292</v>
      </c>
      <c r="N9" s="16">
        <v>24708</v>
      </c>
      <c r="O9" s="16"/>
      <c r="P9" s="17">
        <f>SUM(M9:O9)</f>
        <v>36000</v>
      </c>
      <c r="Q9" s="18" t="s">
        <v>22</v>
      </c>
      <c r="R9" s="18" t="s">
        <v>137</v>
      </c>
      <c r="S9" s="18" t="s">
        <v>138</v>
      </c>
      <c r="T9" s="18"/>
      <c r="U9" s="13" t="s">
        <v>105</v>
      </c>
    </row>
    <row r="10" spans="1:21" ht="26.15" customHeight="1" outlineLevel="1">
      <c r="A10" s="12">
        <f t="shared" si="1"/>
        <v>3</v>
      </c>
      <c r="B10" s="13" t="s">
        <v>27</v>
      </c>
      <c r="C10" s="13" t="s">
        <v>93</v>
      </c>
      <c r="D10" s="13" t="s">
        <v>36</v>
      </c>
      <c r="E10" s="28" t="s">
        <v>38</v>
      </c>
      <c r="F10" s="29" t="s">
        <v>41</v>
      </c>
      <c r="G10" s="14">
        <v>87720</v>
      </c>
      <c r="H10" s="13" t="s">
        <v>36</v>
      </c>
      <c r="I10" s="31" t="s">
        <v>50</v>
      </c>
      <c r="J10" s="15" t="s">
        <v>68</v>
      </c>
      <c r="K10" s="13" t="s">
        <v>23</v>
      </c>
      <c r="L10" s="32">
        <v>4</v>
      </c>
      <c r="M10" s="16">
        <v>1000</v>
      </c>
      <c r="N10" s="16"/>
      <c r="O10" s="16"/>
      <c r="P10" s="17">
        <f t="shared" si="0"/>
        <v>1000</v>
      </c>
      <c r="Q10" s="18" t="s">
        <v>22</v>
      </c>
      <c r="R10" s="18" t="s">
        <v>137</v>
      </c>
      <c r="S10" s="18" t="s">
        <v>138</v>
      </c>
      <c r="T10" s="18"/>
      <c r="U10" s="13" t="s">
        <v>105</v>
      </c>
    </row>
    <row r="11" spans="1:21" ht="26.15" customHeight="1" outlineLevel="1">
      <c r="A11" s="12">
        <f t="shared" si="1"/>
        <v>4</v>
      </c>
      <c r="B11" s="13" t="s">
        <v>28</v>
      </c>
      <c r="C11" s="13" t="s">
        <v>94</v>
      </c>
      <c r="D11" s="13" t="s">
        <v>36</v>
      </c>
      <c r="E11" s="28" t="s">
        <v>38</v>
      </c>
      <c r="F11" s="29">
        <v>14</v>
      </c>
      <c r="G11" s="14">
        <v>87720</v>
      </c>
      <c r="H11" s="13" t="s">
        <v>36</v>
      </c>
      <c r="I11" s="31" t="s">
        <v>51</v>
      </c>
      <c r="J11" s="15" t="s">
        <v>69</v>
      </c>
      <c r="K11" s="13" t="s">
        <v>86</v>
      </c>
      <c r="L11" s="32">
        <v>15</v>
      </c>
      <c r="M11" s="16">
        <v>11837</v>
      </c>
      <c r="N11" s="16">
        <v>33163</v>
      </c>
      <c r="O11" s="16"/>
      <c r="P11" s="17">
        <f t="shared" si="0"/>
        <v>45000</v>
      </c>
      <c r="Q11" s="18" t="s">
        <v>22</v>
      </c>
      <c r="R11" s="18" t="s">
        <v>137</v>
      </c>
      <c r="S11" s="18" t="s">
        <v>138</v>
      </c>
      <c r="T11" s="18"/>
      <c r="U11" s="13" t="s">
        <v>105</v>
      </c>
    </row>
    <row r="12" spans="1:21" ht="26.15" customHeight="1" outlineLevel="1">
      <c r="A12" s="12">
        <f t="shared" si="1"/>
        <v>5</v>
      </c>
      <c r="B12" s="13" t="s">
        <v>88</v>
      </c>
      <c r="C12" s="13" t="s">
        <v>95</v>
      </c>
      <c r="D12" s="13" t="s">
        <v>36</v>
      </c>
      <c r="E12" s="28" t="s">
        <v>39</v>
      </c>
      <c r="F12" s="29"/>
      <c r="G12" s="14">
        <v>87720</v>
      </c>
      <c r="H12" s="13" t="s">
        <v>36</v>
      </c>
      <c r="I12" s="31" t="s">
        <v>52</v>
      </c>
      <c r="J12" s="15" t="s">
        <v>70</v>
      </c>
      <c r="K12" s="13" t="s">
        <v>23</v>
      </c>
      <c r="L12" s="32">
        <v>31</v>
      </c>
      <c r="M12" s="16">
        <v>20000</v>
      </c>
      <c r="N12" s="16"/>
      <c r="O12" s="16"/>
      <c r="P12" s="17">
        <f t="shared" si="0"/>
        <v>20000</v>
      </c>
      <c r="Q12" s="18" t="s">
        <v>22</v>
      </c>
      <c r="R12" s="18" t="s">
        <v>137</v>
      </c>
      <c r="S12" s="18" t="s">
        <v>138</v>
      </c>
      <c r="T12" s="18"/>
      <c r="U12" s="13" t="s">
        <v>105</v>
      </c>
    </row>
    <row r="13" spans="1:21" ht="26.15" customHeight="1" outlineLevel="1">
      <c r="A13" s="12">
        <f t="shared" si="1"/>
        <v>6</v>
      </c>
      <c r="B13" s="13" t="s">
        <v>29</v>
      </c>
      <c r="C13" s="13" t="s">
        <v>96</v>
      </c>
      <c r="D13" s="13" t="s">
        <v>36</v>
      </c>
      <c r="E13" s="28" t="s">
        <v>39</v>
      </c>
      <c r="F13" s="29"/>
      <c r="G13" s="14">
        <v>87720</v>
      </c>
      <c r="H13" s="13" t="s">
        <v>36</v>
      </c>
      <c r="I13" s="31" t="s">
        <v>53</v>
      </c>
      <c r="J13" s="15" t="s">
        <v>71</v>
      </c>
      <c r="K13" s="13" t="s">
        <v>23</v>
      </c>
      <c r="L13" s="32">
        <v>7</v>
      </c>
      <c r="M13" s="16">
        <v>1500</v>
      </c>
      <c r="N13" s="16"/>
      <c r="O13" s="16"/>
      <c r="P13" s="17">
        <f t="shared" si="0"/>
        <v>1500</v>
      </c>
      <c r="Q13" s="18" t="s">
        <v>22</v>
      </c>
      <c r="R13" s="18" t="s">
        <v>137</v>
      </c>
      <c r="S13" s="18" t="s">
        <v>138</v>
      </c>
      <c r="T13" s="18"/>
      <c r="U13" s="13" t="s">
        <v>105</v>
      </c>
    </row>
    <row r="14" spans="1:21" ht="26.15" customHeight="1" outlineLevel="1">
      <c r="A14" s="12">
        <f t="shared" si="1"/>
        <v>7</v>
      </c>
      <c r="B14" s="13" t="s">
        <v>25</v>
      </c>
      <c r="C14" s="13" t="s">
        <v>97</v>
      </c>
      <c r="D14" s="13" t="s">
        <v>36</v>
      </c>
      <c r="E14" s="28" t="s">
        <v>37</v>
      </c>
      <c r="F14" s="29">
        <v>2</v>
      </c>
      <c r="G14" s="14">
        <v>87720</v>
      </c>
      <c r="H14" s="13" t="s">
        <v>36</v>
      </c>
      <c r="I14" s="31" t="s">
        <v>54</v>
      </c>
      <c r="J14" s="15" t="s">
        <v>72</v>
      </c>
      <c r="K14" s="13" t="s">
        <v>23</v>
      </c>
      <c r="L14" s="32">
        <v>11</v>
      </c>
      <c r="M14" s="16">
        <v>3000</v>
      </c>
      <c r="N14" s="16"/>
      <c r="O14" s="16"/>
      <c r="P14" s="17">
        <f t="shared" si="0"/>
        <v>3000</v>
      </c>
      <c r="Q14" s="18" t="s">
        <v>22</v>
      </c>
      <c r="R14" s="18" t="s">
        <v>137</v>
      </c>
      <c r="S14" s="18" t="s">
        <v>138</v>
      </c>
      <c r="T14" s="18"/>
      <c r="U14" s="13" t="s">
        <v>105</v>
      </c>
    </row>
    <row r="15" spans="1:21" ht="26.15" customHeight="1" outlineLevel="1">
      <c r="A15" s="12">
        <f t="shared" si="1"/>
        <v>8</v>
      </c>
      <c r="B15" s="13" t="s">
        <v>30</v>
      </c>
      <c r="C15" s="13" t="s">
        <v>98</v>
      </c>
      <c r="D15" s="13" t="s">
        <v>36</v>
      </c>
      <c r="E15" s="28" t="s">
        <v>39</v>
      </c>
      <c r="F15" s="29"/>
      <c r="G15" s="14">
        <v>87720</v>
      </c>
      <c r="H15" s="13" t="s">
        <v>36</v>
      </c>
      <c r="I15" s="31" t="s">
        <v>55</v>
      </c>
      <c r="J15" s="15" t="s">
        <v>73</v>
      </c>
      <c r="K15" s="13" t="s">
        <v>23</v>
      </c>
      <c r="L15" s="32">
        <v>7</v>
      </c>
      <c r="M15" s="16">
        <v>3000</v>
      </c>
      <c r="N15" s="16"/>
      <c r="O15" s="16"/>
      <c r="P15" s="17">
        <f t="shared" si="0"/>
        <v>3000</v>
      </c>
      <c r="Q15" s="18" t="s">
        <v>22</v>
      </c>
      <c r="R15" s="18" t="s">
        <v>137</v>
      </c>
      <c r="S15" s="18" t="s">
        <v>138</v>
      </c>
      <c r="T15" s="18"/>
      <c r="U15" s="13" t="s">
        <v>105</v>
      </c>
    </row>
    <row r="16" spans="1:21" ht="26.15" customHeight="1" outlineLevel="1">
      <c r="A16" s="12">
        <f t="shared" si="1"/>
        <v>9</v>
      </c>
      <c r="B16" s="13" t="s">
        <v>31</v>
      </c>
      <c r="C16" s="13" t="s">
        <v>98</v>
      </c>
      <c r="D16" s="13" t="s">
        <v>36</v>
      </c>
      <c r="E16" s="28" t="s">
        <v>43</v>
      </c>
      <c r="F16" s="29" t="s">
        <v>44</v>
      </c>
      <c r="G16" s="14">
        <v>87720</v>
      </c>
      <c r="H16" s="13" t="s">
        <v>36</v>
      </c>
      <c r="I16" s="31" t="s">
        <v>56</v>
      </c>
      <c r="J16" s="15" t="s">
        <v>74</v>
      </c>
      <c r="K16" s="13" t="s">
        <v>23</v>
      </c>
      <c r="L16" s="32">
        <v>13</v>
      </c>
      <c r="M16" s="16">
        <v>500</v>
      </c>
      <c r="N16" s="16"/>
      <c r="O16" s="16"/>
      <c r="P16" s="17">
        <f t="shared" si="0"/>
        <v>500</v>
      </c>
      <c r="Q16" s="18" t="s">
        <v>22</v>
      </c>
      <c r="R16" s="18" t="s">
        <v>137</v>
      </c>
      <c r="S16" s="18" t="s">
        <v>138</v>
      </c>
      <c r="T16" s="18"/>
      <c r="U16" s="13" t="s">
        <v>105</v>
      </c>
    </row>
    <row r="17" spans="1:21" ht="29.25" customHeight="1" outlineLevel="1">
      <c r="A17" s="12">
        <f t="shared" si="1"/>
        <v>10</v>
      </c>
      <c r="B17" s="13" t="s">
        <v>32</v>
      </c>
      <c r="C17" s="13" t="s">
        <v>99</v>
      </c>
      <c r="D17" s="13" t="s">
        <v>36</v>
      </c>
      <c r="E17" s="28" t="s">
        <v>42</v>
      </c>
      <c r="F17" s="29">
        <v>4</v>
      </c>
      <c r="G17" s="14">
        <v>87720</v>
      </c>
      <c r="H17" s="13" t="s">
        <v>36</v>
      </c>
      <c r="I17" s="31" t="s">
        <v>57</v>
      </c>
      <c r="J17" s="15" t="s">
        <v>75</v>
      </c>
      <c r="K17" s="13" t="s">
        <v>85</v>
      </c>
      <c r="L17" s="32">
        <v>2</v>
      </c>
      <c r="M17" s="16">
        <v>800</v>
      </c>
      <c r="N17" s="16"/>
      <c r="O17" s="16"/>
      <c r="P17" s="17">
        <f t="shared" si="0"/>
        <v>800</v>
      </c>
      <c r="Q17" s="18" t="s">
        <v>22</v>
      </c>
      <c r="R17" s="18" t="s">
        <v>137</v>
      </c>
      <c r="S17" s="18" t="s">
        <v>138</v>
      </c>
      <c r="T17" s="18"/>
      <c r="U17" s="13" t="s">
        <v>105</v>
      </c>
    </row>
    <row r="18" spans="1:21" ht="29.25" customHeight="1" outlineLevel="1">
      <c r="A18" s="12">
        <f t="shared" si="1"/>
        <v>11</v>
      </c>
      <c r="B18" s="13" t="s">
        <v>32</v>
      </c>
      <c r="C18" s="13" t="s">
        <v>99</v>
      </c>
      <c r="D18" s="13" t="s">
        <v>36</v>
      </c>
      <c r="E18" s="28" t="s">
        <v>42</v>
      </c>
      <c r="F18" s="29">
        <v>4</v>
      </c>
      <c r="G18" s="14">
        <v>87720</v>
      </c>
      <c r="H18" s="13" t="s">
        <v>36</v>
      </c>
      <c r="I18" s="31" t="s">
        <v>58</v>
      </c>
      <c r="J18" s="15" t="s">
        <v>76</v>
      </c>
      <c r="K18" s="13" t="s">
        <v>85</v>
      </c>
      <c r="L18" s="32">
        <v>2</v>
      </c>
      <c r="M18" s="16">
        <v>500</v>
      </c>
      <c r="N18" s="16"/>
      <c r="O18" s="16"/>
      <c r="P18" s="17">
        <f t="shared" si="0"/>
        <v>500</v>
      </c>
      <c r="Q18" s="18" t="s">
        <v>22</v>
      </c>
      <c r="R18" s="18" t="s">
        <v>137</v>
      </c>
      <c r="S18" s="18" t="s">
        <v>138</v>
      </c>
      <c r="T18" s="18"/>
      <c r="U18" s="13" t="s">
        <v>105</v>
      </c>
    </row>
    <row r="19" spans="1:21" ht="29.25" customHeight="1" outlineLevel="1">
      <c r="A19" s="12">
        <f t="shared" si="1"/>
        <v>12</v>
      </c>
      <c r="B19" s="13" t="s">
        <v>32</v>
      </c>
      <c r="C19" s="13" t="s">
        <v>99</v>
      </c>
      <c r="D19" s="13" t="s">
        <v>36</v>
      </c>
      <c r="E19" s="28" t="s">
        <v>42</v>
      </c>
      <c r="F19" s="29">
        <v>4</v>
      </c>
      <c r="G19" s="14">
        <v>87720</v>
      </c>
      <c r="H19" s="13" t="s">
        <v>36</v>
      </c>
      <c r="I19" s="31" t="s">
        <v>59</v>
      </c>
      <c r="J19" s="15" t="s">
        <v>77</v>
      </c>
      <c r="K19" s="13" t="s">
        <v>85</v>
      </c>
      <c r="L19" s="32">
        <v>2</v>
      </c>
      <c r="M19" s="16">
        <v>1600</v>
      </c>
      <c r="N19" s="16"/>
      <c r="O19" s="16"/>
      <c r="P19" s="17">
        <f t="shared" si="0"/>
        <v>1600</v>
      </c>
      <c r="Q19" s="18" t="s">
        <v>22</v>
      </c>
      <c r="R19" s="18" t="s">
        <v>137</v>
      </c>
      <c r="S19" s="18" t="s">
        <v>138</v>
      </c>
      <c r="T19" s="18"/>
      <c r="U19" s="13" t="s">
        <v>105</v>
      </c>
    </row>
    <row r="20" spans="1:21" ht="29.25" customHeight="1" outlineLevel="1">
      <c r="A20" s="12">
        <f t="shared" si="1"/>
        <v>13</v>
      </c>
      <c r="B20" s="13" t="s">
        <v>32</v>
      </c>
      <c r="C20" s="13" t="s">
        <v>99</v>
      </c>
      <c r="D20" s="13" t="s">
        <v>36</v>
      </c>
      <c r="E20" s="28" t="s">
        <v>42</v>
      </c>
      <c r="F20" s="29">
        <v>4</v>
      </c>
      <c r="G20" s="14">
        <v>87720</v>
      </c>
      <c r="H20" s="13" t="s">
        <v>36</v>
      </c>
      <c r="I20" s="31" t="s">
        <v>60</v>
      </c>
      <c r="J20" s="15" t="s">
        <v>78</v>
      </c>
      <c r="K20" s="13" t="s">
        <v>85</v>
      </c>
      <c r="L20" s="32">
        <v>2</v>
      </c>
      <c r="M20" s="16">
        <v>100</v>
      </c>
      <c r="N20" s="16"/>
      <c r="O20" s="16"/>
      <c r="P20" s="17">
        <f t="shared" si="0"/>
        <v>100</v>
      </c>
      <c r="Q20" s="18" t="s">
        <v>22</v>
      </c>
      <c r="R20" s="18" t="s">
        <v>137</v>
      </c>
      <c r="S20" s="18" t="s">
        <v>138</v>
      </c>
      <c r="T20" s="18"/>
      <c r="U20" s="13" t="s">
        <v>105</v>
      </c>
    </row>
    <row r="21" spans="1:21" ht="26.15" customHeight="1" outlineLevel="1">
      <c r="A21" s="12">
        <f t="shared" si="1"/>
        <v>14</v>
      </c>
      <c r="B21" s="13" t="s">
        <v>89</v>
      </c>
      <c r="C21" s="13" t="s">
        <v>100</v>
      </c>
      <c r="D21" s="13" t="s">
        <v>36</v>
      </c>
      <c r="E21" s="28" t="s">
        <v>42</v>
      </c>
      <c r="F21" s="29">
        <v>4</v>
      </c>
      <c r="G21" s="14">
        <v>87720</v>
      </c>
      <c r="H21" s="13" t="s">
        <v>36</v>
      </c>
      <c r="I21" s="31" t="s">
        <v>61</v>
      </c>
      <c r="J21" s="15" t="s">
        <v>79</v>
      </c>
      <c r="K21" s="13" t="s">
        <v>21</v>
      </c>
      <c r="L21" s="32">
        <v>12.5</v>
      </c>
      <c r="M21" s="16">
        <v>1932</v>
      </c>
      <c r="N21" s="16">
        <v>5068</v>
      </c>
      <c r="O21" s="16"/>
      <c r="P21" s="17">
        <f t="shared" si="0"/>
        <v>7000</v>
      </c>
      <c r="Q21" s="18" t="s">
        <v>22</v>
      </c>
      <c r="R21" s="18" t="s">
        <v>137</v>
      </c>
      <c r="S21" s="18" t="s">
        <v>138</v>
      </c>
      <c r="T21" s="18"/>
      <c r="U21" s="13" t="s">
        <v>105</v>
      </c>
    </row>
    <row r="22" spans="1:21" ht="26.15" customHeight="1" outlineLevel="1">
      <c r="A22" s="12">
        <f t="shared" si="1"/>
        <v>15</v>
      </c>
      <c r="B22" s="13" t="s">
        <v>90</v>
      </c>
      <c r="C22" s="13" t="s">
        <v>101</v>
      </c>
      <c r="D22" s="13" t="s">
        <v>36</v>
      </c>
      <c r="E22" s="28" t="s">
        <v>42</v>
      </c>
      <c r="F22" s="29">
        <v>4</v>
      </c>
      <c r="G22" s="14">
        <v>87720</v>
      </c>
      <c r="H22" s="13" t="s">
        <v>36</v>
      </c>
      <c r="I22" s="31" t="s">
        <v>62</v>
      </c>
      <c r="J22" s="15" t="s">
        <v>80</v>
      </c>
      <c r="K22" s="13" t="s">
        <v>87</v>
      </c>
      <c r="L22" s="32">
        <v>3</v>
      </c>
      <c r="M22" s="16">
        <v>1536</v>
      </c>
      <c r="N22" s="16">
        <v>3464</v>
      </c>
      <c r="O22" s="16"/>
      <c r="P22" s="17">
        <f t="shared" si="0"/>
        <v>5000</v>
      </c>
      <c r="Q22" s="18" t="s">
        <v>22</v>
      </c>
      <c r="R22" s="18" t="s">
        <v>137</v>
      </c>
      <c r="S22" s="18" t="s">
        <v>138</v>
      </c>
      <c r="T22" s="18"/>
      <c r="U22" s="13" t="s">
        <v>105</v>
      </c>
    </row>
    <row r="23" spans="1:21" ht="26.15" customHeight="1" outlineLevel="1">
      <c r="A23" s="12">
        <f t="shared" si="1"/>
        <v>16</v>
      </c>
      <c r="B23" s="13" t="s">
        <v>33</v>
      </c>
      <c r="C23" s="13" t="s">
        <v>102</v>
      </c>
      <c r="D23" s="13" t="s">
        <v>36</v>
      </c>
      <c r="E23" s="28" t="s">
        <v>45</v>
      </c>
      <c r="F23" s="29" t="s">
        <v>46</v>
      </c>
      <c r="G23" s="14">
        <v>87720</v>
      </c>
      <c r="H23" s="13" t="s">
        <v>36</v>
      </c>
      <c r="I23" s="31" t="s">
        <v>63</v>
      </c>
      <c r="J23" s="15" t="s">
        <v>81</v>
      </c>
      <c r="K23" s="13" t="s">
        <v>23</v>
      </c>
      <c r="L23" s="32">
        <v>16.5</v>
      </c>
      <c r="M23" s="16">
        <v>19000</v>
      </c>
      <c r="N23" s="16"/>
      <c r="O23" s="16"/>
      <c r="P23" s="17">
        <f t="shared" si="0"/>
        <v>19000</v>
      </c>
      <c r="Q23" s="18" t="s">
        <v>22</v>
      </c>
      <c r="R23" s="18" t="s">
        <v>137</v>
      </c>
      <c r="S23" s="18" t="s">
        <v>138</v>
      </c>
      <c r="T23" s="18"/>
      <c r="U23" s="13" t="s">
        <v>105</v>
      </c>
    </row>
    <row r="24" spans="1:21" ht="26.15" customHeight="1" outlineLevel="1">
      <c r="A24" s="12">
        <f t="shared" si="1"/>
        <v>17</v>
      </c>
      <c r="B24" s="13" t="s">
        <v>34</v>
      </c>
      <c r="C24" s="13" t="s">
        <v>98</v>
      </c>
      <c r="D24" s="13" t="s">
        <v>36</v>
      </c>
      <c r="E24" s="28" t="s">
        <v>136</v>
      </c>
      <c r="F24" s="29" t="s">
        <v>47</v>
      </c>
      <c r="G24" s="14">
        <v>87720</v>
      </c>
      <c r="H24" s="13" t="s">
        <v>36</v>
      </c>
      <c r="I24" s="31" t="s">
        <v>64</v>
      </c>
      <c r="J24" s="15" t="s">
        <v>82</v>
      </c>
      <c r="K24" s="13" t="s">
        <v>23</v>
      </c>
      <c r="L24" s="32">
        <v>12.5</v>
      </c>
      <c r="M24" s="16">
        <v>5000</v>
      </c>
      <c r="N24" s="16"/>
      <c r="O24" s="16"/>
      <c r="P24" s="17">
        <f t="shared" si="0"/>
        <v>5000</v>
      </c>
      <c r="Q24" s="18" t="s">
        <v>22</v>
      </c>
      <c r="R24" s="18" t="s">
        <v>137</v>
      </c>
      <c r="S24" s="18" t="s">
        <v>138</v>
      </c>
      <c r="T24" s="18"/>
      <c r="U24" s="13" t="s">
        <v>105</v>
      </c>
    </row>
    <row r="25" spans="1:21" ht="29.25" customHeight="1" outlineLevel="1">
      <c r="A25" s="12">
        <f t="shared" si="1"/>
        <v>18</v>
      </c>
      <c r="B25" s="13" t="s">
        <v>35</v>
      </c>
      <c r="C25" s="13" t="s">
        <v>103</v>
      </c>
      <c r="D25" s="13" t="s">
        <v>36</v>
      </c>
      <c r="E25" s="28" t="s">
        <v>42</v>
      </c>
      <c r="F25" s="29">
        <v>4</v>
      </c>
      <c r="G25" s="14">
        <v>87720</v>
      </c>
      <c r="H25" s="13" t="s">
        <v>36</v>
      </c>
      <c r="I25" s="31" t="s">
        <v>65</v>
      </c>
      <c r="J25" s="15" t="s">
        <v>83</v>
      </c>
      <c r="K25" s="13" t="s">
        <v>23</v>
      </c>
      <c r="L25" s="32">
        <v>32.5</v>
      </c>
      <c r="M25" s="16">
        <v>16000</v>
      </c>
      <c r="N25" s="16"/>
      <c r="O25" s="16"/>
      <c r="P25" s="17">
        <f t="shared" si="0"/>
        <v>16000</v>
      </c>
      <c r="Q25" s="18" t="s">
        <v>22</v>
      </c>
      <c r="R25" s="18" t="s">
        <v>137</v>
      </c>
      <c r="S25" s="18" t="s">
        <v>138</v>
      </c>
      <c r="T25" s="18"/>
      <c r="U25" s="13" t="s">
        <v>105</v>
      </c>
    </row>
    <row r="26" spans="1:21" ht="29.25" customHeight="1" outlineLevel="1">
      <c r="A26" s="12">
        <f t="shared" si="1"/>
        <v>19</v>
      </c>
      <c r="B26" s="13" t="s">
        <v>106</v>
      </c>
      <c r="C26" s="13" t="s">
        <v>131</v>
      </c>
      <c r="D26" s="13" t="s">
        <v>36</v>
      </c>
      <c r="E26" s="28" t="s">
        <v>112</v>
      </c>
      <c r="F26" s="29">
        <v>3</v>
      </c>
      <c r="G26" s="14">
        <v>87720</v>
      </c>
      <c r="H26" s="13" t="s">
        <v>36</v>
      </c>
      <c r="I26" s="31" t="s">
        <v>115</v>
      </c>
      <c r="J26" s="15" t="s">
        <v>123</v>
      </c>
      <c r="K26" s="13" t="s">
        <v>130</v>
      </c>
      <c r="L26" s="32">
        <v>135</v>
      </c>
      <c r="M26" s="16">
        <v>139259</v>
      </c>
      <c r="N26" s="16">
        <v>46315</v>
      </c>
      <c r="O26" s="16">
        <v>448426</v>
      </c>
      <c r="P26" s="17">
        <f t="shared" ref="P26:P32" si="2">SUM(M26:O26)</f>
        <v>634000</v>
      </c>
      <c r="Q26" s="18" t="s">
        <v>22</v>
      </c>
      <c r="R26" s="18" t="s">
        <v>137</v>
      </c>
      <c r="S26" s="18" t="s">
        <v>138</v>
      </c>
      <c r="T26" s="18"/>
      <c r="U26" s="13" t="s">
        <v>105</v>
      </c>
    </row>
    <row r="27" spans="1:21" ht="26.15" customHeight="1" outlineLevel="1">
      <c r="A27" s="12">
        <f t="shared" si="1"/>
        <v>20</v>
      </c>
      <c r="B27" s="13" t="s">
        <v>107</v>
      </c>
      <c r="C27" s="13" t="s">
        <v>131</v>
      </c>
      <c r="D27" s="13" t="s">
        <v>36</v>
      </c>
      <c r="E27" s="28" t="s">
        <v>42</v>
      </c>
      <c r="F27" s="29">
        <v>6</v>
      </c>
      <c r="G27" s="14">
        <v>87720</v>
      </c>
      <c r="H27" s="13" t="s">
        <v>36</v>
      </c>
      <c r="I27" s="31" t="s">
        <v>116</v>
      </c>
      <c r="J27" s="15" t="s">
        <v>124</v>
      </c>
      <c r="K27" s="13" t="s">
        <v>84</v>
      </c>
      <c r="L27" s="32">
        <v>135</v>
      </c>
      <c r="M27" s="16">
        <v>125783</v>
      </c>
      <c r="N27" s="16">
        <v>30067</v>
      </c>
      <c r="O27" s="16">
        <v>334150</v>
      </c>
      <c r="P27" s="17">
        <f t="shared" si="2"/>
        <v>490000</v>
      </c>
      <c r="Q27" s="18" t="s">
        <v>22</v>
      </c>
      <c r="R27" s="18" t="s">
        <v>137</v>
      </c>
      <c r="S27" s="18" t="s">
        <v>138</v>
      </c>
      <c r="T27" s="18"/>
      <c r="U27" s="13" t="s">
        <v>105</v>
      </c>
    </row>
    <row r="28" spans="1:21" ht="29.25" customHeight="1" outlineLevel="1">
      <c r="A28" s="12">
        <f t="shared" si="1"/>
        <v>21</v>
      </c>
      <c r="B28" s="13" t="s">
        <v>108</v>
      </c>
      <c r="C28" s="13" t="s">
        <v>131</v>
      </c>
      <c r="D28" s="13" t="s">
        <v>36</v>
      </c>
      <c r="E28" s="28" t="s">
        <v>113</v>
      </c>
      <c r="F28" s="30">
        <v>6</v>
      </c>
      <c r="G28" s="14">
        <v>87720</v>
      </c>
      <c r="H28" s="13" t="s">
        <v>36</v>
      </c>
      <c r="I28" s="31" t="s">
        <v>117</v>
      </c>
      <c r="J28" s="15" t="s">
        <v>125</v>
      </c>
      <c r="K28" s="13" t="s">
        <v>130</v>
      </c>
      <c r="L28" s="32">
        <v>95</v>
      </c>
      <c r="M28" s="16">
        <v>64172</v>
      </c>
      <c r="N28" s="16">
        <v>9641</v>
      </c>
      <c r="O28" s="16">
        <v>136187</v>
      </c>
      <c r="P28" s="17">
        <f t="shared" si="2"/>
        <v>210000</v>
      </c>
      <c r="Q28" s="18" t="s">
        <v>22</v>
      </c>
      <c r="R28" s="18" t="s">
        <v>137</v>
      </c>
      <c r="S28" s="18" t="s">
        <v>138</v>
      </c>
      <c r="T28" s="18"/>
      <c r="U28" s="13" t="s">
        <v>105</v>
      </c>
    </row>
    <row r="29" spans="1:21" ht="29.25" customHeight="1" outlineLevel="1">
      <c r="A29" s="12">
        <f t="shared" si="1"/>
        <v>22</v>
      </c>
      <c r="B29" s="13" t="s">
        <v>109</v>
      </c>
      <c r="C29" s="13" t="s">
        <v>131</v>
      </c>
      <c r="D29" s="13" t="s">
        <v>36</v>
      </c>
      <c r="E29" s="28" t="s">
        <v>114</v>
      </c>
      <c r="F29" s="29">
        <v>5</v>
      </c>
      <c r="G29" s="14">
        <v>87720</v>
      </c>
      <c r="H29" s="13" t="s">
        <v>36</v>
      </c>
      <c r="I29" s="31" t="s">
        <v>118</v>
      </c>
      <c r="J29" s="15" t="s">
        <v>126</v>
      </c>
      <c r="K29" s="13" t="s">
        <v>84</v>
      </c>
      <c r="L29" s="32">
        <v>65</v>
      </c>
      <c r="M29" s="16">
        <v>31306</v>
      </c>
      <c r="N29" s="16">
        <v>11018</v>
      </c>
      <c r="O29" s="16">
        <v>112676</v>
      </c>
      <c r="P29" s="17">
        <f t="shared" si="2"/>
        <v>155000</v>
      </c>
      <c r="Q29" s="18" t="s">
        <v>22</v>
      </c>
      <c r="R29" s="18" t="s">
        <v>137</v>
      </c>
      <c r="S29" s="18" t="s">
        <v>138</v>
      </c>
      <c r="T29" s="18"/>
      <c r="U29" s="13" t="s">
        <v>105</v>
      </c>
    </row>
    <row r="30" spans="1:21" ht="26.15" customHeight="1" outlineLevel="1">
      <c r="A30" s="12">
        <f t="shared" si="1"/>
        <v>23</v>
      </c>
      <c r="B30" s="13" t="s">
        <v>110</v>
      </c>
      <c r="C30" s="13" t="s">
        <v>132</v>
      </c>
      <c r="D30" s="13" t="s">
        <v>36</v>
      </c>
      <c r="E30" s="28" t="s">
        <v>38</v>
      </c>
      <c r="F30" s="29">
        <v>10</v>
      </c>
      <c r="G30" s="14">
        <v>87720</v>
      </c>
      <c r="H30" s="13" t="s">
        <v>36</v>
      </c>
      <c r="I30" s="31" t="s">
        <v>119</v>
      </c>
      <c r="J30" s="15" t="s">
        <v>127</v>
      </c>
      <c r="K30" s="13" t="s">
        <v>23</v>
      </c>
      <c r="L30" s="32">
        <v>22</v>
      </c>
      <c r="M30" s="16">
        <v>30000</v>
      </c>
      <c r="N30" s="16"/>
      <c r="O30" s="16"/>
      <c r="P30" s="17">
        <f t="shared" si="2"/>
        <v>30000</v>
      </c>
      <c r="Q30" s="18" t="s">
        <v>22</v>
      </c>
      <c r="R30" s="18" t="s">
        <v>137</v>
      </c>
      <c r="S30" s="18" t="s">
        <v>138</v>
      </c>
      <c r="T30" s="18"/>
      <c r="U30" s="13" t="s">
        <v>105</v>
      </c>
    </row>
    <row r="31" spans="1:21" ht="29.25" customHeight="1" outlineLevel="1">
      <c r="A31" s="12">
        <f t="shared" si="1"/>
        <v>24</v>
      </c>
      <c r="B31" s="13" t="s">
        <v>111</v>
      </c>
      <c r="C31" s="13" t="s">
        <v>133</v>
      </c>
      <c r="D31" s="13" t="s">
        <v>36</v>
      </c>
      <c r="E31" s="28" t="s">
        <v>112</v>
      </c>
      <c r="F31" s="13">
        <v>3</v>
      </c>
      <c r="G31" s="14">
        <v>87720</v>
      </c>
      <c r="H31" s="13" t="s">
        <v>36</v>
      </c>
      <c r="I31" s="31" t="s">
        <v>120</v>
      </c>
      <c r="J31" s="15" t="s">
        <v>128</v>
      </c>
      <c r="K31" s="13" t="s">
        <v>23</v>
      </c>
      <c r="L31" s="32">
        <v>20</v>
      </c>
      <c r="M31" s="16">
        <v>7500</v>
      </c>
      <c r="N31" s="16"/>
      <c r="O31" s="16"/>
      <c r="P31" s="17">
        <f t="shared" si="2"/>
        <v>7500</v>
      </c>
      <c r="Q31" s="18" t="s">
        <v>22</v>
      </c>
      <c r="R31" s="18" t="s">
        <v>137</v>
      </c>
      <c r="S31" s="18" t="s">
        <v>138</v>
      </c>
      <c r="T31" s="18"/>
      <c r="U31" s="13" t="s">
        <v>105</v>
      </c>
    </row>
    <row r="32" spans="1:21" ht="29.25" customHeight="1" outlineLevel="1">
      <c r="A32" s="12">
        <f t="shared" si="1"/>
        <v>25</v>
      </c>
      <c r="B32" s="13" t="s">
        <v>109</v>
      </c>
      <c r="C32" s="13" t="s">
        <v>134</v>
      </c>
      <c r="D32" s="13" t="s">
        <v>36</v>
      </c>
      <c r="E32" s="28" t="s">
        <v>114</v>
      </c>
      <c r="F32" s="13">
        <v>5</v>
      </c>
      <c r="G32" s="14">
        <v>87720</v>
      </c>
      <c r="H32" s="13" t="s">
        <v>36</v>
      </c>
      <c r="I32" s="31" t="s">
        <v>121</v>
      </c>
      <c r="J32" s="15" t="s">
        <v>129</v>
      </c>
      <c r="K32" s="13" t="s">
        <v>23</v>
      </c>
      <c r="L32" s="32">
        <v>30</v>
      </c>
      <c r="M32" s="16">
        <v>500</v>
      </c>
      <c r="N32" s="16"/>
      <c r="O32" s="16"/>
      <c r="P32" s="17">
        <f t="shared" si="2"/>
        <v>500</v>
      </c>
      <c r="Q32" s="18" t="s">
        <v>22</v>
      </c>
      <c r="R32" s="18" t="s">
        <v>137</v>
      </c>
      <c r="S32" s="18" t="s">
        <v>138</v>
      </c>
      <c r="T32" s="18"/>
      <c r="U32" s="13" t="s">
        <v>105</v>
      </c>
    </row>
    <row r="33" spans="1:21" s="6" customFormat="1" ht="17.149999999999999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 t="s">
        <v>24</v>
      </c>
      <c r="M33" s="22">
        <f>SUBTOTAL(9,M8:M32)</f>
        <v>652437</v>
      </c>
      <c r="N33" s="22">
        <f>SUBTOTAL(9,N8:N32)</f>
        <v>177080</v>
      </c>
      <c r="O33" s="22">
        <f>SUBTOTAL(9,O8:O32)</f>
        <v>1170483</v>
      </c>
      <c r="P33" s="22">
        <f>SUBTOTAL(9,P8:P32)</f>
        <v>2000000</v>
      </c>
      <c r="Q33" s="22"/>
      <c r="R33" s="23"/>
      <c r="S33" s="20"/>
      <c r="T33" s="20"/>
      <c r="U33" s="20"/>
    </row>
    <row r="34" spans="1:21" s="6" customFormat="1" ht="25" customHeight="1">
      <c r="B34" s="40" t="str">
        <f>"Szacowane zapotrzebowanie na energię elektryczną dla powyższych obiektów w okresie "&amp;MID($M$5,55,33)&amp;" wynosi "&amp;INT(P33)&amp;" kWh"</f>
        <v>Szacowane zapotrzebowanie na energię elektryczną dla powyższych obiektów w okresie od 01.01.2025 r. do 31.12.2025 r. wynosi 2000000 kWh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24"/>
      <c r="U34" s="24"/>
    </row>
    <row r="36" spans="1:21" s="6" customForma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26"/>
      <c r="N36" s="26"/>
      <c r="O36" s="26"/>
      <c r="P36" s="24"/>
      <c r="Q36" s="24"/>
      <c r="R36" s="24"/>
      <c r="S36" s="24"/>
      <c r="T36" s="24"/>
      <c r="U36" s="24"/>
    </row>
    <row r="37" spans="1:21" s="6" customForma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6"/>
      <c r="N37" s="26"/>
      <c r="O37" s="26"/>
      <c r="P37" s="27"/>
      <c r="Q37" s="24"/>
      <c r="R37" s="24"/>
      <c r="S37" s="24"/>
      <c r="T37" s="24"/>
      <c r="U37" s="24"/>
    </row>
    <row r="38" spans="1:21" s="6" customForma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26"/>
      <c r="N38" s="26"/>
      <c r="O38" s="26"/>
      <c r="P38" s="27"/>
      <c r="Q38" s="24"/>
      <c r="R38" s="24"/>
      <c r="S38" s="24"/>
      <c r="T38" s="24"/>
      <c r="U38" s="24"/>
    </row>
    <row r="39" spans="1:21" s="6" customFormat="1">
      <c r="L39" s="25"/>
      <c r="M39" s="26"/>
      <c r="N39" s="26"/>
      <c r="O39" s="26"/>
    </row>
    <row r="40" spans="1:21" s="6" customFormat="1">
      <c r="L40" s="25"/>
      <c r="M40" s="26"/>
      <c r="N40" s="26"/>
      <c r="O40" s="26"/>
    </row>
    <row r="41" spans="1:21" s="6" customFormat="1">
      <c r="L41" s="25"/>
      <c r="M41" s="26"/>
      <c r="N41" s="26"/>
      <c r="O41" s="26"/>
    </row>
    <row r="42" spans="1:21" s="6" customFormat="1">
      <c r="L42" s="25"/>
      <c r="M42" s="26"/>
      <c r="N42" s="26"/>
      <c r="O42" s="26"/>
    </row>
    <row r="43" spans="1:21" s="6" customFormat="1">
      <c r="L43" s="25"/>
      <c r="M43" s="26"/>
      <c r="N43" s="26"/>
      <c r="O43" s="26"/>
    </row>
    <row r="44" spans="1:21" s="6" customFormat="1">
      <c r="L44" s="25"/>
      <c r="M44" s="26"/>
      <c r="N44" s="26"/>
      <c r="O44" s="26"/>
    </row>
    <row r="45" spans="1:21" s="6" customFormat="1">
      <c r="L45" s="25"/>
      <c r="M45" s="26"/>
      <c r="N45" s="26"/>
      <c r="O45" s="26"/>
    </row>
    <row r="46" spans="1:21" s="6" customFormat="1">
      <c r="L46" s="25"/>
      <c r="M46" s="26"/>
      <c r="N46" s="26"/>
      <c r="O46" s="26"/>
    </row>
    <row r="47" spans="1:21" s="6" customFormat="1">
      <c r="L47" s="25"/>
      <c r="M47" s="26"/>
      <c r="N47" s="26"/>
      <c r="O47" s="26"/>
    </row>
    <row r="48" spans="1:21" s="6" customFormat="1">
      <c r="L48" s="25"/>
      <c r="M48" s="26"/>
      <c r="N48" s="26"/>
      <c r="O48" s="26"/>
    </row>
  </sheetData>
  <autoFilter ref="A7:U25" xr:uid="{00000000-0009-0000-0000-000000000000}"/>
  <mergeCells count="23">
    <mergeCell ref="B34:S34"/>
    <mergeCell ref="U5:U7"/>
    <mergeCell ref="D6:D7"/>
    <mergeCell ref="E6:E7"/>
    <mergeCell ref="F6:F7"/>
    <mergeCell ref="G6:G7"/>
    <mergeCell ref="H6:H7"/>
    <mergeCell ref="L5:L7"/>
    <mergeCell ref="M5:P6"/>
    <mergeCell ref="Q5:Q7"/>
    <mergeCell ref="R5:R7"/>
    <mergeCell ref="S5:S7"/>
    <mergeCell ref="T5:T7"/>
    <mergeCell ref="A1:S1"/>
    <mergeCell ref="A2:S2"/>
    <mergeCell ref="A3:S3"/>
    <mergeCell ref="A5:A7"/>
    <mergeCell ref="B5:B7"/>
    <mergeCell ref="C5:C7"/>
    <mergeCell ref="D5:H5"/>
    <mergeCell ref="I5:I7"/>
    <mergeCell ref="J5:J7"/>
    <mergeCell ref="K5:K7"/>
  </mergeCells>
  <printOptions horizontalCentered="1"/>
  <pageMargins left="0" right="0" top="0.59055118110236227" bottom="0.15748031496062992" header="0.27559055118110237" footer="0.19685039370078741"/>
  <pageSetup paperSize="9" scale="82" orientation="landscape" horizontalDpi="300" verticalDpi="300" r:id="rId1"/>
  <headerFooter>
    <oddHeader>&amp;R&amp;"Czcionka tekstu podstawowego,Regularna"&amp;10Załącznik nr 7 do SWZ</oddHeader>
    <oddFooter>&amp;C&amp;"Czcionka tekstu podstawowego,Regularna"&amp;8Strona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7</vt:lpstr>
      <vt:lpstr>'zał. Nr 7'!Obszar_wydruku</vt:lpstr>
      <vt:lpstr>'zał. Nr 7'!Tytuły_wydruku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Biuro Zamówień</cp:lastModifiedBy>
  <cp:lastPrinted>2023-10-25T09:26:42Z</cp:lastPrinted>
  <dcterms:created xsi:type="dcterms:W3CDTF">2023-03-21T10:45:02Z</dcterms:created>
  <dcterms:modified xsi:type="dcterms:W3CDTF">2024-08-21T06:33:39Z</dcterms:modified>
</cp:coreProperties>
</file>