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conkol.pl\users\home\majamo\Przetargi 2025\94. Leki ogólne, antybiotyki, lek diagnostyczny\"/>
    </mc:Choice>
  </mc:AlternateContent>
  <xr:revisionPtr revIDLastSave="0" documentId="13_ncr:1_{013A2064-6E6A-403D-9AAE-8C55F8AD2DDE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Pakiet nr 8" sheetId="1" r:id="rId1"/>
    <sheet name="Pakiet nr 9" sheetId="2" r:id="rId2"/>
    <sheet name="Pakiet nr 10" sheetId="3" r:id="rId3"/>
    <sheet name="Pakiet nr 11" sheetId="4" r:id="rId4"/>
    <sheet name="Pakiet nr 12" sheetId="9" r:id="rId5"/>
    <sheet name="Pakiet nr 13" sheetId="6" r:id="rId6"/>
    <sheet name="Pakiet nr 14" sheetId="10" r:id="rId7"/>
    <sheet name="Pakiet nr 15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I5" i="11"/>
  <c r="G5" i="11"/>
  <c r="K5" i="10"/>
  <c r="M5" i="10" s="1"/>
  <c r="I5" i="10"/>
  <c r="G5" i="10"/>
  <c r="J5" i="10" s="1"/>
  <c r="I5" i="6"/>
  <c r="G5" i="6"/>
  <c r="G7" i="9"/>
  <c r="K7" i="9" s="1"/>
  <c r="G8" i="9"/>
  <c r="K8" i="9" s="1"/>
  <c r="G9" i="9"/>
  <c r="K9" i="9" s="1"/>
  <c r="G10" i="9"/>
  <c r="K10" i="9" s="1"/>
  <c r="G11" i="9"/>
  <c r="K11" i="9" s="1"/>
  <c r="M11" i="9" s="1"/>
  <c r="I11" i="9"/>
  <c r="I10" i="9"/>
  <c r="I9" i="9"/>
  <c r="I8" i="9"/>
  <c r="I7" i="9"/>
  <c r="I14" i="1"/>
  <c r="I13" i="1"/>
  <c r="I12" i="1"/>
  <c r="I11" i="1"/>
  <c r="I10" i="1"/>
  <c r="I9" i="1"/>
  <c r="I8" i="1"/>
  <c r="I7" i="1"/>
  <c r="I6" i="1"/>
  <c r="G14" i="1"/>
  <c r="K14" i="1" s="1"/>
  <c r="G13" i="1"/>
  <c r="K13" i="1" s="1"/>
  <c r="G12" i="1"/>
  <c r="G11" i="1"/>
  <c r="G10" i="1"/>
  <c r="G9" i="1"/>
  <c r="G8" i="1"/>
  <c r="G7" i="1"/>
  <c r="G6" i="1"/>
  <c r="J5" i="11" l="1"/>
  <c r="K5" i="11"/>
  <c r="M5" i="11" s="1"/>
  <c r="L5" i="10"/>
  <c r="N5" i="10"/>
  <c r="J5" i="6"/>
  <c r="K5" i="6"/>
  <c r="M5" i="6" s="1"/>
  <c r="J11" i="9"/>
  <c r="L11" i="9" s="1"/>
  <c r="J10" i="9"/>
  <c r="L10" i="9" s="1"/>
  <c r="J9" i="9"/>
  <c r="L9" i="9" s="1"/>
  <c r="J8" i="9"/>
  <c r="L8" i="9" s="1"/>
  <c r="J7" i="9"/>
  <c r="L7" i="9" s="1"/>
  <c r="M6" i="1"/>
  <c r="L11" i="1"/>
  <c r="N11" i="1" s="1"/>
  <c r="L7" i="1"/>
  <c r="N7" i="1" s="1"/>
  <c r="L8" i="1"/>
  <c r="N8" i="1" s="1"/>
  <c r="L9" i="1"/>
  <c r="N9" i="1" s="1"/>
  <c r="L10" i="1"/>
  <c r="N10" i="1" s="1"/>
  <c r="L12" i="1"/>
  <c r="N12" i="1" s="1"/>
  <c r="M8" i="1"/>
  <c r="K7" i="1"/>
  <c r="M7" i="1" s="1"/>
  <c r="M11" i="1"/>
  <c r="K8" i="1"/>
  <c r="M12" i="1"/>
  <c r="K6" i="1"/>
  <c r="K9" i="1"/>
  <c r="M9" i="1" s="1"/>
  <c r="M13" i="1"/>
  <c r="K10" i="1"/>
  <c r="M10" i="1" s="1"/>
  <c r="M14" i="1"/>
  <c r="K11" i="1"/>
  <c r="K12" i="1"/>
  <c r="N11" i="9"/>
  <c r="M8" i="9"/>
  <c r="M7" i="9"/>
  <c r="M10" i="9"/>
  <c r="M9" i="9"/>
  <c r="N7" i="9"/>
  <c r="I6" i="9"/>
  <c r="G6" i="9"/>
  <c r="I6" i="4"/>
  <c r="G6" i="4"/>
  <c r="I11" i="3"/>
  <c r="G11" i="3"/>
  <c r="K11" i="3" s="1"/>
  <c r="M11" i="3" s="1"/>
  <c r="I10" i="3"/>
  <c r="G10" i="3"/>
  <c r="I9" i="3"/>
  <c r="G9" i="3"/>
  <c r="J9" i="3" s="1"/>
  <c r="I8" i="3"/>
  <c r="G8" i="3"/>
  <c r="I7" i="3"/>
  <c r="G7" i="3"/>
  <c r="I11" i="2"/>
  <c r="G11" i="2"/>
  <c r="I10" i="2"/>
  <c r="G10" i="2"/>
  <c r="I9" i="2"/>
  <c r="G9" i="2"/>
  <c r="K9" i="2" s="1"/>
  <c r="M9" i="2" s="1"/>
  <c r="I8" i="2"/>
  <c r="G8" i="2"/>
  <c r="I7" i="2"/>
  <c r="G7" i="2"/>
  <c r="K7" i="2" s="1"/>
  <c r="M7" i="2" s="1"/>
  <c r="I6" i="2"/>
  <c r="G6" i="2"/>
  <c r="I5" i="2"/>
  <c r="G5" i="2"/>
  <c r="I5" i="1"/>
  <c r="G5" i="1"/>
  <c r="L5" i="11" l="1"/>
  <c r="N5" i="11" s="1"/>
  <c r="L5" i="6"/>
  <c r="N5" i="6" s="1"/>
  <c r="N8" i="9"/>
  <c r="N9" i="9"/>
  <c r="G12" i="9"/>
  <c r="K7" i="3"/>
  <c r="G12" i="3"/>
  <c r="L13" i="1"/>
  <c r="N13" i="1"/>
  <c r="L6" i="1"/>
  <c r="N6" i="1" s="1"/>
  <c r="L14" i="1"/>
  <c r="N14" i="1"/>
  <c r="G15" i="1"/>
  <c r="J5" i="1"/>
  <c r="J15" i="1" s="1"/>
  <c r="G12" i="2"/>
  <c r="N10" i="9"/>
  <c r="J6" i="9"/>
  <c r="J12" i="9" s="1"/>
  <c r="K6" i="9"/>
  <c r="K12" i="9" s="1"/>
  <c r="J6" i="4"/>
  <c r="L6" i="4" s="1"/>
  <c r="N6" i="4" s="1"/>
  <c r="K6" i="4"/>
  <c r="M6" i="4" s="1"/>
  <c r="J11" i="3"/>
  <c r="L11" i="3" s="1"/>
  <c r="N11" i="3" s="1"/>
  <c r="K9" i="3"/>
  <c r="M9" i="3" s="1"/>
  <c r="J9" i="2"/>
  <c r="L9" i="2" s="1"/>
  <c r="N9" i="2" s="1"/>
  <c r="L9" i="3"/>
  <c r="N9" i="3" s="1"/>
  <c r="K10" i="3"/>
  <c r="M10" i="3" s="1"/>
  <c r="J8" i="3"/>
  <c r="K8" i="3"/>
  <c r="M8" i="3" s="1"/>
  <c r="J10" i="3"/>
  <c r="J7" i="3"/>
  <c r="J11" i="2"/>
  <c r="J6" i="2"/>
  <c r="K11" i="2"/>
  <c r="M11" i="2" s="1"/>
  <c r="K6" i="2"/>
  <c r="M6" i="2" s="1"/>
  <c r="J8" i="2"/>
  <c r="K8" i="2"/>
  <c r="M8" i="2" s="1"/>
  <c r="J10" i="2"/>
  <c r="J5" i="2"/>
  <c r="K10" i="2"/>
  <c r="M10" i="2" s="1"/>
  <c r="K5" i="2"/>
  <c r="J7" i="2"/>
  <c r="K5" i="1"/>
  <c r="K15" i="1" s="1"/>
  <c r="M5" i="1"/>
  <c r="M15" i="1" s="1"/>
  <c r="M7" i="3" l="1"/>
  <c r="M12" i="3" s="1"/>
  <c r="K12" i="3"/>
  <c r="J12" i="2"/>
  <c r="L5" i="1"/>
  <c r="M6" i="9"/>
  <c r="M12" i="9" s="1"/>
  <c r="M5" i="2"/>
  <c r="M12" i="2" s="1"/>
  <c r="K12" i="2"/>
  <c r="L6" i="9"/>
  <c r="L12" i="9" s="1"/>
  <c r="L7" i="3"/>
  <c r="J12" i="3"/>
  <c r="L10" i="3"/>
  <c r="N10" i="3" s="1"/>
  <c r="L8" i="3"/>
  <c r="N8" i="3" s="1"/>
  <c r="L8" i="2"/>
  <c r="N8" i="2" s="1"/>
  <c r="L6" i="2"/>
  <c r="N6" i="2" s="1"/>
  <c r="L10" i="2"/>
  <c r="N10" i="2" s="1"/>
  <c r="L11" i="2"/>
  <c r="N11" i="2" s="1"/>
  <c r="L7" i="2"/>
  <c r="N7" i="2" s="1"/>
  <c r="L5" i="2"/>
  <c r="N7" i="3" l="1"/>
  <c r="N12" i="3" s="1"/>
  <c r="L12" i="3"/>
  <c r="L12" i="2"/>
  <c r="N5" i="1"/>
  <c r="N15" i="1" s="1"/>
  <c r="L15" i="1"/>
  <c r="N6" i="9"/>
  <c r="N12" i="9" s="1"/>
  <c r="N5" i="2"/>
  <c r="N12" i="2" s="1"/>
</calcChain>
</file>

<file path=xl/sharedStrings.xml><?xml version="1.0" encoding="utf-8"?>
<sst xmlns="http://schemas.openxmlformats.org/spreadsheetml/2006/main" count="226" uniqueCount="62">
  <si>
    <t>6</t>
  </si>
  <si>
    <t>7</t>
  </si>
  <si>
    <t>8</t>
  </si>
  <si>
    <t>9</t>
  </si>
  <si>
    <t>10</t>
  </si>
  <si>
    <t>Lp.</t>
  </si>
  <si>
    <t>Nazwa międzynarodowa preparatu - postać - dawka</t>
  </si>
  <si>
    <t>Nazwa handlowa preparatu - postać - dawka - producent - kod EAN</t>
  </si>
  <si>
    <t>J.m.</t>
  </si>
  <si>
    <t>Ilość</t>
  </si>
  <si>
    <t>Cena jedn. netto zł.</t>
  </si>
  <si>
    <t>Wartość netto zł                (kolumna 5x6)</t>
  </si>
  <si>
    <t xml:space="preserve">VAT% </t>
  </si>
  <si>
    <t>Cena jedn. brutto zł. (kolumna 6+VAT)</t>
  </si>
  <si>
    <t>Wartość brutto zł          (kolumna 7+8)</t>
  </si>
  <si>
    <t>Wartość netto ZAKRES OPCJONALNY zł                  (kolumna 50% x kol. 7)</t>
  </si>
  <si>
    <t>Wartość brutto ZAKRES OPCJONALNY zł                  (kolumna 50% x kol. 10)</t>
  </si>
  <si>
    <t>Wartość netto  MAKSYMALNA WARTOŚĆ (WRAZ Z OPCJĄ) zł                  (kolumna 7+11)</t>
  </si>
  <si>
    <t>Wartość brutto MAKSYMALNA WARTOŚĆ (WRAZ Z OPCJĄ) zł                  (kolumna 10+12)</t>
  </si>
  <si>
    <t>op.</t>
  </si>
  <si>
    <t>Clarithromycinum inj. iv 0,5 g  x 1 fiol.</t>
  </si>
  <si>
    <t>Cefuroximum inj. 750 mg x 1 fiol.</t>
  </si>
  <si>
    <t>Cefuroximum inj.  1,5 g  x 1 fiol.</t>
  </si>
  <si>
    <t>Cefazolinum inj. doż/dom.                                                 1g x 1 fiol.</t>
  </si>
  <si>
    <t>RAZEM</t>
  </si>
  <si>
    <t>op</t>
  </si>
  <si>
    <t>Vancomycini hydrochloridum inj. 1,0 g                                                                           x1 fiol. - proszek do sporządzania roztworu                                     do infuzji i do podania doustnego przez zgłębnik nosowo - gardłowy</t>
  </si>
  <si>
    <t>Imipenemum + Cilastatinum inj.doż.                         0,5 g + 0,5 g x 1 fiol. Pełne wskazania terapeutyczne, jak w rejestracji leku oryginalnego</t>
  </si>
  <si>
    <t>Ganciclovir 500mg x 1 fiol</t>
  </si>
  <si>
    <t>Fluconazolum roztw. do inf. inj. 2 mg/1 ml 100 ml x 10 sztuk</t>
  </si>
  <si>
    <t>Fluconazolum roztw. do inf. inj. 2 mg/1 ml 50 ml x 10 sztuk</t>
  </si>
  <si>
    <t>Metronidazolum 0,5% inj.doż. 5mg/ml                           x 40 pojemników a 100 ml, bezpieczne opakowanie wyposażone w dwa porty nie wymagające dezynfekcji przed podażą leku pacjentowi.</t>
  </si>
  <si>
    <t>Ceftazidimum 2,0 g + Avibactamum 0,5 g -                                                   proszek do sporządzania koncentratu roztworu                                            do infuzji  x 10 fiolek</t>
  </si>
  <si>
    <t xml:space="preserve">Aztreonam 1g + rozpuszczalnik 10ml </t>
  </si>
  <si>
    <t>Ciprofloxacin roztwór do wlewu dożylnego 2mg/1ml 100 ml x 40 pojemników</t>
  </si>
  <si>
    <t>Ciprofloxacin roztwór do wlewu dożylnego 2mg/1ml 200 ml x 20 pojemników</t>
  </si>
  <si>
    <t>Amoxicillinum  +   Acidum clavulanicum   2,2 g x 1 fiolka</t>
  </si>
  <si>
    <t>Clarithromycinum 0,5 g x 14 tabletek powlekanych</t>
  </si>
  <si>
    <t xml:space="preserve">Pakiet nr 8 - Leki przeciwdrobnoustrojowe 1 </t>
  </si>
  <si>
    <t>Pakiet 10 - Leki przeciwdrobnoustrojowe 2</t>
  </si>
  <si>
    <t>Pakiet 11 - CEFTOLOZAN + TAZOBACTAM</t>
  </si>
  <si>
    <t>Pakiet 12 - Leki przeciwdrobnoustrojowe 3</t>
  </si>
  <si>
    <t>Pakiet 13 -GANCYCLOVIR</t>
  </si>
  <si>
    <t>Pakiet 14 - CEFTAZYDYM+AVIBACTAM</t>
  </si>
  <si>
    <t>Pakiet 15 -AZTREONAM</t>
  </si>
  <si>
    <t>Ampicillinum inj. 1 g x 1 fiol.</t>
  </si>
  <si>
    <t>Amoxicillinum 1 g  x 16 tabletek</t>
  </si>
  <si>
    <t>Cloxacillinum 1g inj. x 1 fiol.</t>
  </si>
  <si>
    <t>Colistimethatum natr. fiol.a 1.000.000j.m. x 20 szt.</t>
  </si>
  <si>
    <t>Rifampicinum + Isoniazidum 0,3 g + 0,15 g                                 x 100 kapsułek</t>
  </si>
  <si>
    <t>Rifampicinum + Isoniazidum  0,15 g + 0,1 g                            x 100 kapsułek</t>
  </si>
  <si>
    <t>Ampicillinum + Sulbactam inj. 1,5 g  (1,0 g + 0,5 g)                    x 1 fiolka</t>
  </si>
  <si>
    <t>Ceftazidimum inj. 1 g x 1 fiol.                    proszek do przygotowywania roztworu do wstrzykiwań i infuzji</t>
  </si>
  <si>
    <t>Ceftazidimum inj. 2 g x 1 fiol. proszek do przygotowywania roztworu do wstrzykiwań                                              i infuzji</t>
  </si>
  <si>
    <t>Ceftriaxonum natricum  inj. 1 g  x 1 fiol.</t>
  </si>
  <si>
    <t>Ceftriaxonum natricum pr. do inj. doż. 2 g                 x 1 fiol.</t>
  </si>
  <si>
    <t>Amoxicillinum +  Acidum clavulanicum                            inj. 1,2 g x 10 fiolek</t>
  </si>
  <si>
    <t>Amoxicillinum +  Acidum clavulanicum                  tabletki 1,0 g x 14 sztuk</t>
  </si>
  <si>
    <t>Amoxicillinum +  Acidum clavulanicum                  tabletki 0,625 g x 14 sztuk</t>
  </si>
  <si>
    <t>Vancomycini hydrochloridum inj. 500 mg x            1 fiol. - proszek do sporządzania roztworu                                                   do infuzji i do podania doustnego przez zgłębnik nosowo - gardłowy</t>
  </si>
  <si>
    <t>Ceftolozan + Tazobactam (1,0 g + 0,5 g)   proszek do sporządzania koncentratu roztworu do infuzji  x 10 fiolek</t>
  </si>
  <si>
    <t>Pakiet nr 9 - Cefalosporyny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</si>
</sst>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\-??\ _z_ł_-;_-@_-"/>
    <numFmt numFmtId="165" formatCode="#,##0\ _z_ł"/>
    <numFmt numFmtId="166" formatCode="#,##0.00&quot; zł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Arial CE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rgb="FFFF0000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0"/>
      <color rgb="FF000000"/>
      <name val="Century Gothic"/>
      <family val="2"/>
      <charset val="238"/>
    </font>
    <font>
      <b/>
      <sz val="11"/>
      <color rgb="FF000000"/>
      <name val="Calibri Light"/>
      <family val="2"/>
      <charset val="238"/>
    </font>
    <font>
      <sz val="11"/>
      <color rgb="FF00000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Border="0" applyProtection="0"/>
    <xf numFmtId="0" fontId="1" fillId="0" borderId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9" fontId="2" fillId="0" borderId="1" xfId="2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 shrinkToFit="1"/>
    </xf>
    <xf numFmtId="0" fontId="2" fillId="0" borderId="1" xfId="3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165" fontId="2" fillId="0" borderId="2" xfId="4" applyNumberFormat="1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0" fontId="2" fillId="0" borderId="1" xfId="2" applyNumberFormat="1" applyFont="1" applyBorder="1" applyAlignment="1" applyProtection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5" fontId="2" fillId="0" borderId="1" xfId="4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shrinkToFit="1"/>
    </xf>
    <xf numFmtId="166" fontId="2" fillId="0" borderId="1" xfId="1" applyNumberFormat="1" applyFont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2" fillId="3" borderId="0" xfId="0" applyFont="1" applyFill="1"/>
    <xf numFmtId="49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3" borderId="0" xfId="0" applyFont="1" applyFill="1"/>
    <xf numFmtId="0" fontId="10" fillId="0" borderId="0" xfId="0" applyFont="1"/>
    <xf numFmtId="0" fontId="9" fillId="0" borderId="0" xfId="0" applyFont="1"/>
    <xf numFmtId="4" fontId="8" fillId="0" borderId="0" xfId="0" applyNumberFormat="1" applyFont="1"/>
    <xf numFmtId="0" fontId="11" fillId="0" borderId="0" xfId="0" applyFont="1"/>
    <xf numFmtId="0" fontId="8" fillId="3" borderId="0" xfId="0" applyFont="1" applyFill="1"/>
    <xf numFmtId="49" fontId="8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5" fillId="0" borderId="0" xfId="0" applyFont="1"/>
    <xf numFmtId="0" fontId="12" fillId="0" borderId="0" xfId="0" applyFont="1"/>
    <xf numFmtId="3" fontId="8" fillId="0" borderId="0" xfId="0" applyNumberFormat="1" applyFont="1"/>
    <xf numFmtId="0" fontId="8" fillId="0" borderId="0" xfId="0" applyFont="1" applyAlignment="1">
      <alignment vertical="top"/>
    </xf>
    <xf numFmtId="0" fontId="13" fillId="0" borderId="0" xfId="0" applyFont="1"/>
    <xf numFmtId="0" fontId="11" fillId="0" borderId="0" xfId="0" applyFont="1" applyAlignment="1">
      <alignment horizontal="left" vertical="top"/>
    </xf>
    <xf numFmtId="0" fontId="2" fillId="2" borderId="1" xfId="1" applyFont="1" applyFill="1" applyBorder="1" applyAlignment="1">
      <alignment horizontal="center" vertical="center" wrapText="1" shrinkToFit="1"/>
    </xf>
    <xf numFmtId="0" fontId="2" fillId="0" borderId="1" xfId="4" applyFont="1" applyBorder="1" applyAlignment="1">
      <alignment horizontal="center" vertical="center" wrapText="1"/>
    </xf>
    <xf numFmtId="0" fontId="14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0" fontId="2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</cellXfs>
  <cellStyles count="7">
    <cellStyle name="Dziesiętny 2" xfId="2" xr:uid="{E4025476-8366-4182-9E31-B2686C728429}"/>
    <cellStyle name="Normalny" xfId="0" builtinId="0"/>
    <cellStyle name="Normalny 3" xfId="1" xr:uid="{9EA831FE-259C-46E6-B0A5-F9E229A5CB56}"/>
    <cellStyle name="Normalny 4" xfId="3" xr:uid="{A270186C-049C-4B4E-B19A-BD822176CBA5}"/>
    <cellStyle name="Normalny_Arkusz1" xfId="4" xr:uid="{1B125FF6-322B-46B6-9642-4C33067F6DD2}"/>
    <cellStyle name="Walutowy 2" xfId="6" xr:uid="{836B068B-1364-4D31-A630-09B3A674C247}"/>
    <cellStyle name="Walutowy 3" xfId="5" xr:uid="{EDF96809-1846-4478-9916-CA783333D2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workbookViewId="0">
      <selection activeCell="E17" sqref="E17"/>
    </sheetView>
  </sheetViews>
  <sheetFormatPr defaultColWidth="23.42578125" defaultRowHeight="16.5" x14ac:dyDescent="0.25"/>
  <cols>
    <col min="1" max="1" width="6.42578125" style="75" customWidth="1"/>
    <col min="2" max="2" width="53.85546875" style="75" customWidth="1"/>
    <col min="3" max="3" width="23.42578125" style="75"/>
    <col min="4" max="4" width="8.85546875" style="75" customWidth="1"/>
    <col min="5" max="5" width="9" style="75" customWidth="1"/>
    <col min="6" max="6" width="14.85546875" style="75" customWidth="1"/>
    <col min="7" max="7" width="19" style="75" customWidth="1"/>
    <col min="8" max="8" width="8.28515625" style="75" customWidth="1"/>
    <col min="9" max="9" width="18.140625" style="75" customWidth="1"/>
    <col min="10" max="10" width="21.5703125" style="75" customWidth="1"/>
    <col min="11" max="16384" width="23.42578125" style="75"/>
  </cols>
  <sheetData>
    <row r="1" spans="1:15" x14ac:dyDescent="0.25">
      <c r="A1" s="77"/>
      <c r="B1" s="77" t="s">
        <v>38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77"/>
    </row>
    <row r="2" spans="1:15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25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69" t="s">
        <v>0</v>
      </c>
      <c r="G3" s="69" t="s">
        <v>1</v>
      </c>
      <c r="H3" s="69" t="s">
        <v>2</v>
      </c>
      <c r="I3" s="69" t="s">
        <v>3</v>
      </c>
      <c r="J3" s="40" t="s">
        <v>4</v>
      </c>
      <c r="K3" s="35">
        <v>11</v>
      </c>
      <c r="L3" s="35">
        <v>12</v>
      </c>
      <c r="M3" s="35">
        <v>13</v>
      </c>
      <c r="N3" s="35">
        <v>14</v>
      </c>
      <c r="O3" s="77"/>
    </row>
    <row r="4" spans="1:15" ht="82.5" x14ac:dyDescent="0.25">
      <c r="A4" s="38" t="s">
        <v>5</v>
      </c>
      <c r="B4" s="38" t="s">
        <v>6</v>
      </c>
      <c r="C4" s="38" t="s">
        <v>7</v>
      </c>
      <c r="D4" s="38" t="s">
        <v>8</v>
      </c>
      <c r="E4" s="38" t="s">
        <v>9</v>
      </c>
      <c r="F4" s="40" t="s">
        <v>10</v>
      </c>
      <c r="G4" s="71" t="s">
        <v>11</v>
      </c>
      <c r="H4" s="38" t="s">
        <v>12</v>
      </c>
      <c r="I4" s="40" t="s">
        <v>13</v>
      </c>
      <c r="J4" s="40" t="s">
        <v>14</v>
      </c>
      <c r="K4" s="40" t="s">
        <v>15</v>
      </c>
      <c r="L4" s="40" t="s">
        <v>16</v>
      </c>
      <c r="M4" s="40" t="s">
        <v>17</v>
      </c>
      <c r="N4" s="40" t="s">
        <v>18</v>
      </c>
      <c r="O4" s="77"/>
    </row>
    <row r="5" spans="1:15" x14ac:dyDescent="0.25">
      <c r="A5" s="2">
        <v>1</v>
      </c>
      <c r="B5" s="38" t="s">
        <v>45</v>
      </c>
      <c r="C5" s="4"/>
      <c r="D5" s="5" t="s">
        <v>19</v>
      </c>
      <c r="E5" s="6">
        <v>280</v>
      </c>
      <c r="F5" s="7"/>
      <c r="G5" s="8">
        <f t="shared" ref="G5:G14" si="0">E5*F5</f>
        <v>0</v>
      </c>
      <c r="H5" s="9"/>
      <c r="I5" s="8">
        <f t="shared" ref="I5:I14" si="1">F5+H5*F5</f>
        <v>0</v>
      </c>
      <c r="J5" s="8">
        <f>G5+H5*G5</f>
        <v>0</v>
      </c>
      <c r="K5" s="8">
        <f t="shared" ref="K5:K14" si="2">G5*50%</f>
        <v>0</v>
      </c>
      <c r="L5" s="8">
        <f t="shared" ref="L5:L14" si="3">J5*50%</f>
        <v>0</v>
      </c>
      <c r="M5" s="8">
        <f t="shared" ref="M5:M14" si="4">G5+K5</f>
        <v>0</v>
      </c>
      <c r="N5" s="10">
        <f t="shared" ref="N5:N14" si="5">J5+L5</f>
        <v>0</v>
      </c>
      <c r="O5" s="77"/>
    </row>
    <row r="6" spans="1:15" x14ac:dyDescent="0.25">
      <c r="A6" s="2">
        <v>2</v>
      </c>
      <c r="B6" s="78" t="s">
        <v>46</v>
      </c>
      <c r="C6" s="4"/>
      <c r="D6" s="5" t="s">
        <v>19</v>
      </c>
      <c r="E6" s="6">
        <v>6</v>
      </c>
      <c r="F6" s="7"/>
      <c r="G6" s="8">
        <f t="shared" si="0"/>
        <v>0</v>
      </c>
      <c r="H6" s="9"/>
      <c r="I6" s="8">
        <f t="shared" si="1"/>
        <v>0</v>
      </c>
      <c r="J6" s="8">
        <f t="shared" ref="J6:J14" si="6">G6+H6*G6</f>
        <v>0</v>
      </c>
      <c r="K6" s="8">
        <f t="shared" si="2"/>
        <v>0</v>
      </c>
      <c r="L6" s="8">
        <f t="shared" si="3"/>
        <v>0</v>
      </c>
      <c r="M6" s="8">
        <f t="shared" si="4"/>
        <v>0</v>
      </c>
      <c r="N6" s="10">
        <f t="shared" si="5"/>
        <v>0</v>
      </c>
      <c r="O6" s="77"/>
    </row>
    <row r="7" spans="1:15" ht="33" x14ac:dyDescent="0.25">
      <c r="A7" s="2">
        <v>3</v>
      </c>
      <c r="B7" s="78" t="s">
        <v>36</v>
      </c>
      <c r="C7" s="4"/>
      <c r="D7" s="5" t="s">
        <v>19</v>
      </c>
      <c r="E7" s="6">
        <v>60</v>
      </c>
      <c r="F7" s="7"/>
      <c r="G7" s="8">
        <f t="shared" si="0"/>
        <v>0</v>
      </c>
      <c r="H7" s="9"/>
      <c r="I7" s="8">
        <f t="shared" si="1"/>
        <v>0</v>
      </c>
      <c r="J7" s="8">
        <f t="shared" si="6"/>
        <v>0</v>
      </c>
      <c r="K7" s="8">
        <f t="shared" si="2"/>
        <v>0</v>
      </c>
      <c r="L7" s="8">
        <f t="shared" si="3"/>
        <v>0</v>
      </c>
      <c r="M7" s="8">
        <f t="shared" si="4"/>
        <v>0</v>
      </c>
      <c r="N7" s="10">
        <f t="shared" si="5"/>
        <v>0</v>
      </c>
      <c r="O7" s="77"/>
    </row>
    <row r="8" spans="1:15" ht="33" x14ac:dyDescent="0.25">
      <c r="A8" s="2">
        <v>4</v>
      </c>
      <c r="B8" s="79" t="s">
        <v>51</v>
      </c>
      <c r="C8" s="4"/>
      <c r="D8" s="5" t="s">
        <v>19</v>
      </c>
      <c r="E8" s="6">
        <v>10</v>
      </c>
      <c r="F8" s="7"/>
      <c r="G8" s="8">
        <f t="shared" si="0"/>
        <v>0</v>
      </c>
      <c r="H8" s="9"/>
      <c r="I8" s="8">
        <f t="shared" si="1"/>
        <v>0</v>
      </c>
      <c r="J8" s="8">
        <f t="shared" si="6"/>
        <v>0</v>
      </c>
      <c r="K8" s="8">
        <f t="shared" si="2"/>
        <v>0</v>
      </c>
      <c r="L8" s="8">
        <f t="shared" si="3"/>
        <v>0</v>
      </c>
      <c r="M8" s="8">
        <f t="shared" si="4"/>
        <v>0</v>
      </c>
      <c r="N8" s="10">
        <f t="shared" si="5"/>
        <v>0</v>
      </c>
      <c r="O8" s="77"/>
    </row>
    <row r="9" spans="1:15" ht="33" x14ac:dyDescent="0.25">
      <c r="A9" s="2">
        <v>5</v>
      </c>
      <c r="B9" s="78" t="s">
        <v>37</v>
      </c>
      <c r="C9" s="4"/>
      <c r="D9" s="5" t="s">
        <v>19</v>
      </c>
      <c r="E9" s="6">
        <v>7</v>
      </c>
      <c r="F9" s="7"/>
      <c r="G9" s="8">
        <f t="shared" si="0"/>
        <v>0</v>
      </c>
      <c r="H9" s="9"/>
      <c r="I9" s="8">
        <f t="shared" si="1"/>
        <v>0</v>
      </c>
      <c r="J9" s="8">
        <f t="shared" si="6"/>
        <v>0</v>
      </c>
      <c r="K9" s="8">
        <f t="shared" si="2"/>
        <v>0</v>
      </c>
      <c r="L9" s="8">
        <f t="shared" si="3"/>
        <v>0</v>
      </c>
      <c r="M9" s="8">
        <f t="shared" si="4"/>
        <v>0</v>
      </c>
      <c r="N9" s="10">
        <f t="shared" si="5"/>
        <v>0</v>
      </c>
    </row>
    <row r="10" spans="1:15" x14ac:dyDescent="0.25">
      <c r="A10" s="2">
        <v>6</v>
      </c>
      <c r="B10" s="78" t="s">
        <v>20</v>
      </c>
      <c r="C10" s="4"/>
      <c r="D10" s="5" t="s">
        <v>19</v>
      </c>
      <c r="E10" s="6">
        <v>340</v>
      </c>
      <c r="F10" s="7"/>
      <c r="G10" s="8">
        <f t="shared" si="0"/>
        <v>0</v>
      </c>
      <c r="H10" s="9"/>
      <c r="I10" s="8">
        <f t="shared" si="1"/>
        <v>0</v>
      </c>
      <c r="J10" s="8">
        <f t="shared" si="6"/>
        <v>0</v>
      </c>
      <c r="K10" s="8">
        <f t="shared" si="2"/>
        <v>0</v>
      </c>
      <c r="L10" s="8">
        <f t="shared" si="3"/>
        <v>0</v>
      </c>
      <c r="M10" s="8">
        <f t="shared" si="4"/>
        <v>0</v>
      </c>
      <c r="N10" s="10">
        <f t="shared" si="5"/>
        <v>0</v>
      </c>
    </row>
    <row r="11" spans="1:15" x14ac:dyDescent="0.25">
      <c r="A11" s="2">
        <v>7</v>
      </c>
      <c r="B11" s="78" t="s">
        <v>47</v>
      </c>
      <c r="C11" s="11"/>
      <c r="D11" s="5" t="s">
        <v>19</v>
      </c>
      <c r="E11" s="4">
        <v>350</v>
      </c>
      <c r="F11" s="4"/>
      <c r="G11" s="8">
        <f t="shared" si="0"/>
        <v>0</v>
      </c>
      <c r="H11" s="9"/>
      <c r="I11" s="8">
        <f t="shared" si="1"/>
        <v>0</v>
      </c>
      <c r="J11" s="8">
        <f t="shared" si="6"/>
        <v>0</v>
      </c>
      <c r="K11" s="8">
        <f t="shared" si="2"/>
        <v>0</v>
      </c>
      <c r="L11" s="8">
        <f t="shared" si="3"/>
        <v>0</v>
      </c>
      <c r="M11" s="8">
        <f t="shared" si="4"/>
        <v>0</v>
      </c>
      <c r="N11" s="10">
        <f t="shared" si="5"/>
        <v>0</v>
      </c>
    </row>
    <row r="12" spans="1:15" x14ac:dyDescent="0.25">
      <c r="A12" s="2">
        <v>8</v>
      </c>
      <c r="B12" s="78" t="s">
        <v>48</v>
      </c>
      <c r="C12" s="76"/>
      <c r="D12" s="5" t="s">
        <v>19</v>
      </c>
      <c r="E12" s="76">
        <v>100</v>
      </c>
      <c r="F12" s="76"/>
      <c r="G12" s="8">
        <f t="shared" si="0"/>
        <v>0</v>
      </c>
      <c r="H12" s="9"/>
      <c r="I12" s="8">
        <f t="shared" si="1"/>
        <v>0</v>
      </c>
      <c r="J12" s="8">
        <f t="shared" si="6"/>
        <v>0</v>
      </c>
      <c r="K12" s="8">
        <f t="shared" si="2"/>
        <v>0</v>
      </c>
      <c r="L12" s="8">
        <f t="shared" si="3"/>
        <v>0</v>
      </c>
      <c r="M12" s="8">
        <f t="shared" si="4"/>
        <v>0</v>
      </c>
      <c r="N12" s="10">
        <f t="shared" si="5"/>
        <v>0</v>
      </c>
    </row>
    <row r="13" spans="1:15" ht="33" x14ac:dyDescent="0.25">
      <c r="A13" s="2">
        <v>9</v>
      </c>
      <c r="B13" s="78" t="s">
        <v>50</v>
      </c>
      <c r="C13" s="76"/>
      <c r="D13" s="5" t="s">
        <v>19</v>
      </c>
      <c r="E13" s="76">
        <v>2</v>
      </c>
      <c r="F13" s="76"/>
      <c r="G13" s="8">
        <f t="shared" si="0"/>
        <v>0</v>
      </c>
      <c r="H13" s="9"/>
      <c r="I13" s="8">
        <f t="shared" si="1"/>
        <v>0</v>
      </c>
      <c r="J13" s="8">
        <f t="shared" si="6"/>
        <v>0</v>
      </c>
      <c r="K13" s="8">
        <f t="shared" si="2"/>
        <v>0</v>
      </c>
      <c r="L13" s="8">
        <f t="shared" si="3"/>
        <v>0</v>
      </c>
      <c r="M13" s="8">
        <f t="shared" si="4"/>
        <v>0</v>
      </c>
      <c r="N13" s="10">
        <f t="shared" si="5"/>
        <v>0</v>
      </c>
    </row>
    <row r="14" spans="1:15" ht="33" x14ac:dyDescent="0.25">
      <c r="A14" s="2">
        <v>10</v>
      </c>
      <c r="B14" s="78" t="s">
        <v>49</v>
      </c>
      <c r="C14" s="76"/>
      <c r="D14" s="5" t="s">
        <v>19</v>
      </c>
      <c r="E14" s="76">
        <v>2</v>
      </c>
      <c r="F14" s="76"/>
      <c r="G14" s="8">
        <f t="shared" si="0"/>
        <v>0</v>
      </c>
      <c r="H14" s="9"/>
      <c r="I14" s="8">
        <f t="shared" si="1"/>
        <v>0</v>
      </c>
      <c r="J14" s="8">
        <f t="shared" si="6"/>
        <v>0</v>
      </c>
      <c r="K14" s="8">
        <f t="shared" si="2"/>
        <v>0</v>
      </c>
      <c r="L14" s="8">
        <f t="shared" si="3"/>
        <v>0</v>
      </c>
      <c r="M14" s="8">
        <f t="shared" si="4"/>
        <v>0</v>
      </c>
      <c r="N14" s="10">
        <f t="shared" si="5"/>
        <v>0</v>
      </c>
    </row>
    <row r="15" spans="1:15" x14ac:dyDescent="0.25">
      <c r="A15" s="76"/>
      <c r="B15" s="76"/>
      <c r="C15" s="76"/>
      <c r="D15" s="76"/>
      <c r="E15" s="76"/>
      <c r="F15" s="76"/>
      <c r="G15" s="10">
        <f>SUM(G5:G14)</f>
        <v>0</v>
      </c>
      <c r="H15" s="76"/>
      <c r="I15" s="76"/>
      <c r="J15" s="10">
        <f>SUM(J5:J14)</f>
        <v>0</v>
      </c>
      <c r="K15" s="10">
        <f>SUM(K5:K14)</f>
        <v>0</v>
      </c>
      <c r="L15" s="10">
        <f>SUM(L5:L14)</f>
        <v>0</v>
      </c>
      <c r="M15" s="10">
        <f>SUM(M5:M14)</f>
        <v>0</v>
      </c>
      <c r="N15" s="10">
        <f>SUM(N5:N14)</f>
        <v>0</v>
      </c>
    </row>
  </sheetData>
  <mergeCells count="1">
    <mergeCell ref="C1:N1"/>
  </mergeCells>
  <pageMargins left="0.25" right="0.25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F8ED-2F65-4ED1-874F-D699AF71C42A}">
  <sheetPr>
    <pageSetUpPr fitToPage="1"/>
  </sheetPr>
  <dimension ref="A1:O12"/>
  <sheetViews>
    <sheetView topLeftCell="B1" workbookViewId="0">
      <selection activeCell="C17" sqref="C17"/>
    </sheetView>
  </sheetViews>
  <sheetFormatPr defaultColWidth="47.140625" defaultRowHeight="13.5" x14ac:dyDescent="0.25"/>
  <cols>
    <col min="1" max="1" width="5.5703125" style="83" customWidth="1"/>
    <col min="2" max="2" width="47.140625" style="83"/>
    <col min="3" max="3" width="23.42578125" style="83" customWidth="1"/>
    <col min="4" max="4" width="8.85546875" style="83" customWidth="1"/>
    <col min="5" max="5" width="9" style="83" customWidth="1"/>
    <col min="6" max="6" width="14" style="25" customWidth="1"/>
    <col min="7" max="7" width="20.42578125" style="83" customWidth="1"/>
    <col min="8" max="8" width="9.5703125" style="83" customWidth="1"/>
    <col min="9" max="9" width="22.7109375" style="83" customWidth="1"/>
    <col min="10" max="10" width="22" style="83" customWidth="1"/>
    <col min="11" max="11" width="25.5703125" style="83" customWidth="1"/>
    <col min="12" max="12" width="20.5703125" style="83" customWidth="1"/>
    <col min="13" max="13" width="23.7109375" style="83" customWidth="1"/>
    <col min="14" max="14" width="26.85546875" style="83" customWidth="1"/>
    <col min="15" max="16384" width="47.140625" style="83"/>
  </cols>
  <sheetData>
    <row r="1" spans="1:15" x14ac:dyDescent="0.25">
      <c r="A1" s="80"/>
      <c r="B1" s="84" t="s">
        <v>61</v>
      </c>
      <c r="C1" s="82"/>
      <c r="D1" s="80"/>
      <c r="E1" s="88"/>
      <c r="F1" s="88"/>
      <c r="G1" s="88"/>
      <c r="H1" s="88"/>
      <c r="I1" s="88"/>
      <c r="J1" s="88"/>
      <c r="K1" s="88"/>
      <c r="L1" s="88"/>
      <c r="M1" s="88"/>
      <c r="N1" s="88"/>
      <c r="O1" s="80"/>
    </row>
    <row r="3" spans="1:15" ht="16.5" x14ac:dyDescent="0.25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69" t="s">
        <v>0</v>
      </c>
      <c r="G3" s="69" t="s">
        <v>1</v>
      </c>
      <c r="H3" s="69" t="s">
        <v>2</v>
      </c>
      <c r="I3" s="69" t="s">
        <v>3</v>
      </c>
      <c r="J3" s="40" t="s">
        <v>4</v>
      </c>
      <c r="K3" s="35">
        <v>11</v>
      </c>
      <c r="L3" s="35">
        <v>12</v>
      </c>
      <c r="M3" s="35">
        <v>13</v>
      </c>
      <c r="N3" s="35">
        <v>14</v>
      </c>
    </row>
    <row r="4" spans="1:15" ht="82.5" x14ac:dyDescent="0.25">
      <c r="A4" s="38" t="s">
        <v>5</v>
      </c>
      <c r="B4" s="38" t="s">
        <v>6</v>
      </c>
      <c r="C4" s="38" t="s">
        <v>7</v>
      </c>
      <c r="D4" s="38" t="s">
        <v>8</v>
      </c>
      <c r="E4" s="38" t="s">
        <v>9</v>
      </c>
      <c r="F4" s="40" t="s">
        <v>10</v>
      </c>
      <c r="G4" s="71" t="s">
        <v>11</v>
      </c>
      <c r="H4" s="38" t="s">
        <v>12</v>
      </c>
      <c r="I4" s="40" t="s">
        <v>13</v>
      </c>
      <c r="J4" s="40" t="s">
        <v>14</v>
      </c>
      <c r="K4" s="40" t="s">
        <v>15</v>
      </c>
      <c r="L4" s="40" t="s">
        <v>16</v>
      </c>
      <c r="M4" s="40" t="s">
        <v>17</v>
      </c>
      <c r="N4" s="40" t="s">
        <v>18</v>
      </c>
    </row>
    <row r="5" spans="1:15" ht="49.5" x14ac:dyDescent="0.25">
      <c r="A5" s="81">
        <v>1</v>
      </c>
      <c r="B5" s="12" t="s">
        <v>52</v>
      </c>
      <c r="C5" s="13"/>
      <c r="D5" s="14" t="s">
        <v>19</v>
      </c>
      <c r="E5" s="15">
        <v>1000</v>
      </c>
      <c r="F5" s="16"/>
      <c r="G5" s="17">
        <f t="shared" ref="G5:G11" si="0">E5*F5</f>
        <v>0</v>
      </c>
      <c r="H5" s="18"/>
      <c r="I5" s="17">
        <f t="shared" ref="I5:I11" si="1">F5+H5*F5</f>
        <v>0</v>
      </c>
      <c r="J5" s="17">
        <f t="shared" ref="J5:J11" si="2">G5+H5*G5</f>
        <v>0</v>
      </c>
      <c r="K5" s="17">
        <f t="shared" ref="K5:K11" si="3">G5*50%</f>
        <v>0</v>
      </c>
      <c r="L5" s="17">
        <f t="shared" ref="L5:L11" si="4">J5*50%</f>
        <v>0</v>
      </c>
      <c r="M5" s="17">
        <f t="shared" ref="M5:M11" si="5">G5+K5</f>
        <v>0</v>
      </c>
      <c r="N5" s="19">
        <f t="shared" ref="N5:N11" si="6">J5+L5</f>
        <v>0</v>
      </c>
    </row>
    <row r="6" spans="1:15" ht="66" x14ac:dyDescent="0.25">
      <c r="A6" s="2">
        <v>2</v>
      </c>
      <c r="B6" s="12" t="s">
        <v>53</v>
      </c>
      <c r="C6" s="4"/>
      <c r="D6" s="14" t="s">
        <v>19</v>
      </c>
      <c r="E6" s="20">
        <v>800</v>
      </c>
      <c r="F6" s="21"/>
      <c r="G6" s="17">
        <f t="shared" si="0"/>
        <v>0</v>
      </c>
      <c r="H6" s="18"/>
      <c r="I6" s="17">
        <f t="shared" si="1"/>
        <v>0</v>
      </c>
      <c r="J6" s="17">
        <f t="shared" si="2"/>
        <v>0</v>
      </c>
      <c r="K6" s="17">
        <f t="shared" si="3"/>
        <v>0</v>
      </c>
      <c r="L6" s="17">
        <f t="shared" si="4"/>
        <v>0</v>
      </c>
      <c r="M6" s="17">
        <f t="shared" si="5"/>
        <v>0</v>
      </c>
      <c r="N6" s="19">
        <f t="shared" si="6"/>
        <v>0</v>
      </c>
    </row>
    <row r="7" spans="1:15" ht="16.5" x14ac:dyDescent="0.25">
      <c r="A7" s="81">
        <v>3</v>
      </c>
      <c r="B7" s="12" t="s">
        <v>21</v>
      </c>
      <c r="C7" s="4"/>
      <c r="D7" s="14" t="s">
        <v>19</v>
      </c>
      <c r="E7" s="20">
        <v>200</v>
      </c>
      <c r="F7" s="22"/>
      <c r="G7" s="17">
        <f t="shared" si="0"/>
        <v>0</v>
      </c>
      <c r="H7" s="18"/>
      <c r="I7" s="17">
        <f t="shared" si="1"/>
        <v>0</v>
      </c>
      <c r="J7" s="17">
        <f t="shared" si="2"/>
        <v>0</v>
      </c>
      <c r="K7" s="17">
        <f t="shared" si="3"/>
        <v>0</v>
      </c>
      <c r="L7" s="17">
        <f t="shared" si="4"/>
        <v>0</v>
      </c>
      <c r="M7" s="17">
        <f t="shared" si="5"/>
        <v>0</v>
      </c>
      <c r="N7" s="19">
        <f t="shared" si="6"/>
        <v>0</v>
      </c>
    </row>
    <row r="8" spans="1:15" ht="16.5" x14ac:dyDescent="0.25">
      <c r="A8" s="2">
        <v>4</v>
      </c>
      <c r="B8" s="12" t="s">
        <v>22</v>
      </c>
      <c r="C8" s="2"/>
      <c r="D8" s="14" t="s">
        <v>19</v>
      </c>
      <c r="E8" s="20">
        <v>2000</v>
      </c>
      <c r="F8" s="22"/>
      <c r="G8" s="17">
        <f t="shared" si="0"/>
        <v>0</v>
      </c>
      <c r="H8" s="18"/>
      <c r="I8" s="17">
        <f t="shared" si="1"/>
        <v>0</v>
      </c>
      <c r="J8" s="17">
        <f t="shared" si="2"/>
        <v>0</v>
      </c>
      <c r="K8" s="17">
        <f t="shared" si="3"/>
        <v>0</v>
      </c>
      <c r="L8" s="17">
        <f t="shared" si="4"/>
        <v>0</v>
      </c>
      <c r="M8" s="17">
        <f t="shared" si="5"/>
        <v>0</v>
      </c>
      <c r="N8" s="19">
        <f t="shared" si="6"/>
        <v>0</v>
      </c>
    </row>
    <row r="9" spans="1:15" ht="33" x14ac:dyDescent="0.25">
      <c r="A9" s="81">
        <v>5</v>
      </c>
      <c r="B9" s="23" t="s">
        <v>23</v>
      </c>
      <c r="C9" s="2"/>
      <c r="D9" s="14" t="s">
        <v>19</v>
      </c>
      <c r="E9" s="20">
        <v>8500</v>
      </c>
      <c r="F9" s="22"/>
      <c r="G9" s="17">
        <f t="shared" si="0"/>
        <v>0</v>
      </c>
      <c r="H9" s="18"/>
      <c r="I9" s="17">
        <f t="shared" si="1"/>
        <v>0</v>
      </c>
      <c r="J9" s="17">
        <f t="shared" si="2"/>
        <v>0</v>
      </c>
      <c r="K9" s="17">
        <f t="shared" si="3"/>
        <v>0</v>
      </c>
      <c r="L9" s="17">
        <f t="shared" si="4"/>
        <v>0</v>
      </c>
      <c r="M9" s="17">
        <f t="shared" si="5"/>
        <v>0</v>
      </c>
      <c r="N9" s="19">
        <f t="shared" si="6"/>
        <v>0</v>
      </c>
    </row>
    <row r="10" spans="1:15" ht="16.5" x14ac:dyDescent="0.25">
      <c r="A10" s="2">
        <v>6</v>
      </c>
      <c r="B10" s="12" t="s">
        <v>54</v>
      </c>
      <c r="C10" s="2"/>
      <c r="D10" s="14" t="s">
        <v>19</v>
      </c>
      <c r="E10" s="20">
        <v>5500</v>
      </c>
      <c r="F10" s="22"/>
      <c r="G10" s="17">
        <f t="shared" si="0"/>
        <v>0</v>
      </c>
      <c r="H10" s="18"/>
      <c r="I10" s="17">
        <f t="shared" si="1"/>
        <v>0</v>
      </c>
      <c r="J10" s="17">
        <f t="shared" si="2"/>
        <v>0</v>
      </c>
      <c r="K10" s="17">
        <f t="shared" si="3"/>
        <v>0</v>
      </c>
      <c r="L10" s="17">
        <f t="shared" si="4"/>
        <v>0</v>
      </c>
      <c r="M10" s="17">
        <f t="shared" si="5"/>
        <v>0</v>
      </c>
      <c r="N10" s="19">
        <f t="shared" si="6"/>
        <v>0</v>
      </c>
    </row>
    <row r="11" spans="1:15" ht="33" x14ac:dyDescent="0.25">
      <c r="A11" s="81">
        <v>7</v>
      </c>
      <c r="B11" s="24" t="s">
        <v>55</v>
      </c>
      <c r="C11" s="2"/>
      <c r="D11" s="14" t="s">
        <v>19</v>
      </c>
      <c r="E11" s="20">
        <v>800</v>
      </c>
      <c r="F11" s="22"/>
      <c r="G11" s="17">
        <f t="shared" si="0"/>
        <v>0</v>
      </c>
      <c r="H11" s="18"/>
      <c r="I11" s="17">
        <f t="shared" si="1"/>
        <v>0</v>
      </c>
      <c r="J11" s="17">
        <f t="shared" si="2"/>
        <v>0</v>
      </c>
      <c r="K11" s="17">
        <f t="shared" si="3"/>
        <v>0</v>
      </c>
      <c r="L11" s="17">
        <f t="shared" si="4"/>
        <v>0</v>
      </c>
      <c r="M11" s="17">
        <f t="shared" si="5"/>
        <v>0</v>
      </c>
      <c r="N11" s="19">
        <f t="shared" si="6"/>
        <v>0</v>
      </c>
    </row>
    <row r="12" spans="1:15" ht="16.5" x14ac:dyDescent="0.25">
      <c r="A12" s="76"/>
      <c r="B12" s="76" t="s">
        <v>24</v>
      </c>
      <c r="C12" s="76"/>
      <c r="D12" s="76"/>
      <c r="E12" s="76"/>
      <c r="F12" s="19"/>
      <c r="G12" s="19">
        <f>SUM(G5:G11)</f>
        <v>0</v>
      </c>
      <c r="H12" s="19"/>
      <c r="I12" s="19"/>
      <c r="J12" s="19">
        <f>SUM(J5:J11)</f>
        <v>0</v>
      </c>
      <c r="K12" s="19">
        <f>SUM(K5:K11)</f>
        <v>0</v>
      </c>
      <c r="L12" s="19">
        <f>SUM(L5:L11)</f>
        <v>0</v>
      </c>
      <c r="M12" s="19">
        <f>SUM(M5:M11)</f>
        <v>0</v>
      </c>
      <c r="N12" s="19">
        <f>SUM(N5:N11)</f>
        <v>0</v>
      </c>
    </row>
  </sheetData>
  <mergeCells count="1">
    <mergeCell ref="E1:N1"/>
  </mergeCells>
  <pageMargins left="0.25" right="0.25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EDDC-2CC3-480C-BD7B-B8373191F555}">
  <sheetPr>
    <pageSetUpPr fitToPage="1"/>
  </sheetPr>
  <dimension ref="A2:N12"/>
  <sheetViews>
    <sheetView workbookViewId="0">
      <selection activeCell="N12" sqref="N12"/>
    </sheetView>
  </sheetViews>
  <sheetFormatPr defaultColWidth="8.7109375" defaultRowHeight="16.5" x14ac:dyDescent="0.3"/>
  <cols>
    <col min="1" max="1" width="6.42578125" style="1" customWidth="1"/>
    <col min="2" max="2" width="48" style="1" customWidth="1"/>
    <col min="3" max="3" width="26.85546875" style="1" customWidth="1"/>
    <col min="4" max="5" width="8.7109375" style="1"/>
    <col min="6" max="6" width="15.7109375" style="1" customWidth="1"/>
    <col min="7" max="7" width="17.28515625" style="1" customWidth="1"/>
    <col min="8" max="8" width="8.7109375" style="1"/>
    <col min="9" max="9" width="16.42578125" style="1" customWidth="1"/>
    <col min="10" max="10" width="22.85546875" style="1" customWidth="1"/>
    <col min="11" max="11" width="20.42578125" style="1" customWidth="1"/>
    <col min="12" max="12" width="22.7109375" style="1" customWidth="1"/>
    <col min="13" max="13" width="19.7109375" style="1" customWidth="1"/>
    <col min="14" max="14" width="21.7109375" style="1" customWidth="1"/>
    <col min="15" max="16384" width="8.7109375" style="1"/>
  </cols>
  <sheetData>
    <row r="2" spans="1:14" x14ac:dyDescent="0.3">
      <c r="A2" s="1" t="s">
        <v>39</v>
      </c>
    </row>
    <row r="3" spans="1:14" x14ac:dyDescent="0.3">
      <c r="A3" s="26"/>
      <c r="B3" s="27"/>
      <c r="C3" s="28"/>
      <c r="D3" s="29"/>
      <c r="E3" s="28"/>
      <c r="F3" s="28"/>
      <c r="G3" s="28"/>
      <c r="H3" s="28"/>
      <c r="I3" s="28"/>
      <c r="J3" s="30"/>
    </row>
    <row r="4" spans="1:14" x14ac:dyDescent="0.3">
      <c r="A4" s="31"/>
      <c r="B4" s="32"/>
      <c r="C4" s="32"/>
      <c r="D4" s="31"/>
      <c r="E4" s="33"/>
      <c r="F4" s="34"/>
      <c r="G4" s="34"/>
      <c r="H4" s="31"/>
      <c r="I4" s="34"/>
      <c r="J4" s="34"/>
    </row>
    <row r="5" spans="1:14" x14ac:dyDescent="0.3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69" t="s">
        <v>0</v>
      </c>
      <c r="G5" s="69" t="s">
        <v>1</v>
      </c>
      <c r="H5" s="69" t="s">
        <v>2</v>
      </c>
      <c r="I5" s="69" t="s">
        <v>3</v>
      </c>
      <c r="J5" s="40" t="s">
        <v>4</v>
      </c>
      <c r="K5" s="35">
        <v>11</v>
      </c>
      <c r="L5" s="86">
        <v>12</v>
      </c>
      <c r="M5" s="86">
        <v>13</v>
      </c>
      <c r="N5" s="86">
        <v>14</v>
      </c>
    </row>
    <row r="6" spans="1:14" ht="82.5" x14ac:dyDescent="0.3">
      <c r="A6" s="38" t="s">
        <v>5</v>
      </c>
      <c r="B6" s="38" t="s">
        <v>6</v>
      </c>
      <c r="C6" s="38" t="s">
        <v>7</v>
      </c>
      <c r="D6" s="38" t="s">
        <v>8</v>
      </c>
      <c r="E6" s="38" t="s">
        <v>9</v>
      </c>
      <c r="F6" s="40" t="s">
        <v>10</v>
      </c>
      <c r="G6" s="71" t="s">
        <v>11</v>
      </c>
      <c r="H6" s="38" t="s">
        <v>12</v>
      </c>
      <c r="I6" s="40" t="s">
        <v>13</v>
      </c>
      <c r="J6" s="40" t="s">
        <v>14</v>
      </c>
      <c r="K6" s="40" t="s">
        <v>15</v>
      </c>
      <c r="L6" s="40" t="s">
        <v>16</v>
      </c>
      <c r="M6" s="40" t="s">
        <v>17</v>
      </c>
      <c r="N6" s="40" t="s">
        <v>18</v>
      </c>
    </row>
    <row r="7" spans="1:14" ht="33" x14ac:dyDescent="0.3">
      <c r="A7" s="35">
        <v>1</v>
      </c>
      <c r="B7" s="36" t="s">
        <v>56</v>
      </c>
      <c r="C7" s="37"/>
      <c r="D7" s="38" t="s">
        <v>25</v>
      </c>
      <c r="E7" s="39">
        <v>400</v>
      </c>
      <c r="F7" s="8"/>
      <c r="G7" s="17">
        <f>E7*F7</f>
        <v>0</v>
      </c>
      <c r="H7" s="9"/>
      <c r="I7" s="17">
        <f>F7+H7*F7</f>
        <v>0</v>
      </c>
      <c r="J7" s="17">
        <f>G7+H7*G7</f>
        <v>0</v>
      </c>
      <c r="K7" s="17">
        <f>G7*50%</f>
        <v>0</v>
      </c>
      <c r="L7" s="17">
        <f>J7*50%</f>
        <v>0</v>
      </c>
      <c r="M7" s="17">
        <f t="shared" ref="M7:M11" si="0">G7+K7</f>
        <v>0</v>
      </c>
      <c r="N7" s="19">
        <f t="shared" ref="N7:N11" si="1">J7+L7</f>
        <v>0</v>
      </c>
    </row>
    <row r="8" spans="1:14" ht="33" x14ac:dyDescent="0.3">
      <c r="A8" s="35">
        <v>2</v>
      </c>
      <c r="B8" s="36" t="s">
        <v>57</v>
      </c>
      <c r="C8" s="37"/>
      <c r="D8" s="38" t="s">
        <v>25</v>
      </c>
      <c r="E8" s="39">
        <v>120</v>
      </c>
      <c r="F8" s="8"/>
      <c r="G8" s="17">
        <f>E8*F8</f>
        <v>0</v>
      </c>
      <c r="H8" s="9"/>
      <c r="I8" s="17">
        <f>F8+H8*F8</f>
        <v>0</v>
      </c>
      <c r="J8" s="17">
        <f>G8+H8*G8</f>
        <v>0</v>
      </c>
      <c r="K8" s="17">
        <f>G8*50%</f>
        <v>0</v>
      </c>
      <c r="L8" s="17">
        <f>J8*50%</f>
        <v>0</v>
      </c>
      <c r="M8" s="17">
        <f t="shared" si="0"/>
        <v>0</v>
      </c>
      <c r="N8" s="19">
        <f t="shared" si="1"/>
        <v>0</v>
      </c>
    </row>
    <row r="9" spans="1:14" ht="33" x14ac:dyDescent="0.3">
      <c r="A9" s="35">
        <v>3</v>
      </c>
      <c r="B9" s="36" t="s">
        <v>58</v>
      </c>
      <c r="C9" s="37"/>
      <c r="D9" s="38" t="s">
        <v>25</v>
      </c>
      <c r="E9" s="39">
        <v>5</v>
      </c>
      <c r="F9" s="8"/>
      <c r="G9" s="17">
        <f>E9*F9</f>
        <v>0</v>
      </c>
      <c r="H9" s="9"/>
      <c r="I9" s="17">
        <f>F9+H9*F9</f>
        <v>0</v>
      </c>
      <c r="J9" s="17">
        <f>G9+H9*G9</f>
        <v>0</v>
      </c>
      <c r="K9" s="17">
        <f>G9*50%</f>
        <v>0</v>
      </c>
      <c r="L9" s="17">
        <f>J9*50%</f>
        <v>0</v>
      </c>
      <c r="M9" s="17">
        <f t="shared" si="0"/>
        <v>0</v>
      </c>
      <c r="N9" s="19">
        <f t="shared" si="1"/>
        <v>0</v>
      </c>
    </row>
    <row r="10" spans="1:14" ht="66" x14ac:dyDescent="0.3">
      <c r="A10" s="35">
        <v>4</v>
      </c>
      <c r="B10" s="3" t="s">
        <v>59</v>
      </c>
      <c r="C10" s="37"/>
      <c r="D10" s="38" t="s">
        <v>25</v>
      </c>
      <c r="E10" s="39">
        <v>500</v>
      </c>
      <c r="F10" s="8"/>
      <c r="G10" s="17">
        <f>E10*F10</f>
        <v>0</v>
      </c>
      <c r="H10" s="9"/>
      <c r="I10" s="17">
        <f>F10+H10*F10</f>
        <v>0</v>
      </c>
      <c r="J10" s="17">
        <f>G10+H10*G10</f>
        <v>0</v>
      </c>
      <c r="K10" s="17">
        <f>G10*50%</f>
        <v>0</v>
      </c>
      <c r="L10" s="17">
        <f>J10*50%</f>
        <v>0</v>
      </c>
      <c r="M10" s="17">
        <f t="shared" si="0"/>
        <v>0</v>
      </c>
      <c r="N10" s="19">
        <f t="shared" si="1"/>
        <v>0</v>
      </c>
    </row>
    <row r="11" spans="1:14" ht="66" x14ac:dyDescent="0.3">
      <c r="A11" s="35">
        <v>5</v>
      </c>
      <c r="B11" s="3" t="s">
        <v>26</v>
      </c>
      <c r="C11" s="37"/>
      <c r="D11" s="38" t="s">
        <v>25</v>
      </c>
      <c r="E11" s="39">
        <v>1400</v>
      </c>
      <c r="F11" s="8"/>
      <c r="G11" s="17">
        <f>E11*F11</f>
        <v>0</v>
      </c>
      <c r="H11" s="9"/>
      <c r="I11" s="17">
        <f>F11+H11*F11</f>
        <v>0</v>
      </c>
      <c r="J11" s="17">
        <f>G11+H11*G11</f>
        <v>0</v>
      </c>
      <c r="K11" s="17">
        <f>G11*50%</f>
        <v>0</v>
      </c>
      <c r="L11" s="17">
        <f>J11*50%</f>
        <v>0</v>
      </c>
      <c r="M11" s="17">
        <f t="shared" si="0"/>
        <v>0</v>
      </c>
      <c r="N11" s="19">
        <f t="shared" si="1"/>
        <v>0</v>
      </c>
    </row>
    <row r="12" spans="1:14" x14ac:dyDescent="0.3">
      <c r="A12" s="35"/>
      <c r="B12" s="37"/>
      <c r="C12" s="37"/>
      <c r="D12" s="35"/>
      <c r="E12" s="39"/>
      <c r="F12" s="40" t="s">
        <v>24</v>
      </c>
      <c r="G12" s="19">
        <f>SUM(G7:G11)</f>
        <v>0</v>
      </c>
      <c r="H12" s="76"/>
      <c r="I12" s="76"/>
      <c r="J12" s="19">
        <f>SUM(J7:J11)</f>
        <v>0</v>
      </c>
      <c r="K12" s="17">
        <f>SUM(K7:K11)</f>
        <v>0</v>
      </c>
      <c r="L12" s="17">
        <f>SUM(L7:L11)</f>
        <v>0</v>
      </c>
      <c r="M12" s="17">
        <f>SUM(M7:M11)</f>
        <v>0</v>
      </c>
      <c r="N12" s="19">
        <f>SUM(N7:N11)</f>
        <v>0</v>
      </c>
    </row>
  </sheetData>
  <pageMargins left="0.25" right="0.25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7E65-D780-4E11-B9AC-F3A8EB791203}">
  <sheetPr>
    <pageSetUpPr fitToPage="1"/>
  </sheetPr>
  <dimension ref="A2:N6"/>
  <sheetViews>
    <sheetView workbookViewId="0">
      <selection activeCell="N6" sqref="N6"/>
    </sheetView>
  </sheetViews>
  <sheetFormatPr defaultColWidth="8.7109375" defaultRowHeight="16.5" x14ac:dyDescent="0.3"/>
  <cols>
    <col min="1" max="1" width="8.7109375" style="1"/>
    <col min="2" max="2" width="48" style="1" customWidth="1"/>
    <col min="3" max="3" width="26.5703125" style="1" customWidth="1"/>
    <col min="4" max="5" width="8.7109375" style="1"/>
    <col min="6" max="6" width="15.7109375" style="1" customWidth="1"/>
    <col min="7" max="7" width="17.28515625" style="1" customWidth="1"/>
    <col min="8" max="8" width="8.7109375" style="1"/>
    <col min="9" max="9" width="16.42578125" style="1" customWidth="1"/>
    <col min="10" max="10" width="22.85546875" style="1" customWidth="1"/>
    <col min="11" max="11" width="20.42578125" style="1" customWidth="1"/>
    <col min="12" max="12" width="22.7109375" style="1" customWidth="1"/>
    <col min="13" max="13" width="19.7109375" style="1" customWidth="1"/>
    <col min="14" max="14" width="21.7109375" style="1" customWidth="1"/>
    <col min="15" max="16384" width="8.7109375" style="1"/>
  </cols>
  <sheetData>
    <row r="2" spans="1:14" x14ac:dyDescent="0.3">
      <c r="A2" s="1" t="s">
        <v>40</v>
      </c>
    </row>
    <row r="3" spans="1:14" x14ac:dyDescent="0.3">
      <c r="A3" s="31"/>
      <c r="B3" s="32"/>
      <c r="C3" s="32"/>
      <c r="D3" s="31"/>
      <c r="E3" s="33"/>
      <c r="F3" s="34"/>
      <c r="G3" s="34"/>
      <c r="H3" s="31"/>
      <c r="I3" s="34"/>
      <c r="J3" s="34"/>
    </row>
    <row r="4" spans="1:14" x14ac:dyDescent="0.3">
      <c r="A4" s="35">
        <v>1</v>
      </c>
      <c r="B4" s="35">
        <v>2</v>
      </c>
      <c r="C4" s="35">
        <v>3</v>
      </c>
      <c r="D4" s="35">
        <v>4</v>
      </c>
      <c r="E4" s="35">
        <v>5</v>
      </c>
      <c r="F4" s="69" t="s">
        <v>0</v>
      </c>
      <c r="G4" s="69" t="s">
        <v>1</v>
      </c>
      <c r="H4" s="69" t="s">
        <v>2</v>
      </c>
      <c r="I4" s="69" t="s">
        <v>3</v>
      </c>
      <c r="J4" s="40" t="s">
        <v>4</v>
      </c>
      <c r="K4" s="35">
        <v>11</v>
      </c>
      <c r="L4" s="35">
        <v>12</v>
      </c>
      <c r="M4" s="35">
        <v>13</v>
      </c>
      <c r="N4" s="35">
        <v>14</v>
      </c>
    </row>
    <row r="5" spans="1:14" ht="82.5" x14ac:dyDescent="0.3">
      <c r="A5" s="38" t="s">
        <v>5</v>
      </c>
      <c r="B5" s="38" t="s">
        <v>6</v>
      </c>
      <c r="C5" s="38" t="s">
        <v>7</v>
      </c>
      <c r="D5" s="38" t="s">
        <v>8</v>
      </c>
      <c r="E5" s="38" t="s">
        <v>9</v>
      </c>
      <c r="F5" s="40" t="s">
        <v>10</v>
      </c>
      <c r="G5" s="71" t="s">
        <v>11</v>
      </c>
      <c r="H5" s="38" t="s">
        <v>12</v>
      </c>
      <c r="I5" s="40" t="s">
        <v>13</v>
      </c>
      <c r="J5" s="40" t="s">
        <v>14</v>
      </c>
      <c r="K5" s="40" t="s">
        <v>15</v>
      </c>
      <c r="L5" s="40" t="s">
        <v>16</v>
      </c>
      <c r="M5" s="40" t="s">
        <v>17</v>
      </c>
      <c r="N5" s="40" t="s">
        <v>18</v>
      </c>
    </row>
    <row r="6" spans="1:14" ht="49.5" x14ac:dyDescent="0.3">
      <c r="A6" s="35">
        <v>1</v>
      </c>
      <c r="B6" s="69" t="s">
        <v>60</v>
      </c>
      <c r="C6" s="35"/>
      <c r="D6" s="38" t="s">
        <v>25</v>
      </c>
      <c r="E6" s="39">
        <v>10</v>
      </c>
      <c r="F6" s="8"/>
      <c r="G6" s="17">
        <f>E6*F6</f>
        <v>0</v>
      </c>
      <c r="H6" s="9"/>
      <c r="I6" s="17">
        <f>F6+H6*F6</f>
        <v>0</v>
      </c>
      <c r="J6" s="17">
        <f>G6+H6*G6</f>
        <v>0</v>
      </c>
      <c r="K6" s="17">
        <f>G6*50%</f>
        <v>0</v>
      </c>
      <c r="L6" s="17">
        <f>J6*50%</f>
        <v>0</v>
      </c>
      <c r="M6" s="17">
        <f>G6+K6</f>
        <v>0</v>
      </c>
      <c r="N6" s="19">
        <f>J6+L6</f>
        <v>0</v>
      </c>
    </row>
  </sheetData>
  <pageMargins left="0.25" right="0.25" top="0.75" bottom="0.75" header="0.3" footer="0.3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45799-21F6-4612-9EFE-D9CF1373AF71}">
  <sheetPr>
    <pageSetUpPr fitToPage="1"/>
  </sheetPr>
  <dimension ref="A2:N12"/>
  <sheetViews>
    <sheetView workbookViewId="0">
      <selection activeCell="G12" sqref="G12"/>
    </sheetView>
  </sheetViews>
  <sheetFormatPr defaultColWidth="8.7109375" defaultRowHeight="16.5" x14ac:dyDescent="0.25"/>
  <cols>
    <col min="1" max="1" width="8.7109375" style="75"/>
    <col min="2" max="2" width="48" style="75" customWidth="1"/>
    <col min="3" max="3" width="24.140625" style="75" customWidth="1"/>
    <col min="4" max="5" width="8.7109375" style="75"/>
    <col min="6" max="6" width="15.7109375" style="75" customWidth="1"/>
    <col min="7" max="7" width="17.28515625" style="75" customWidth="1"/>
    <col min="8" max="8" width="8.7109375" style="75"/>
    <col min="9" max="9" width="16.42578125" style="75" customWidth="1"/>
    <col min="10" max="10" width="22.85546875" style="75" customWidth="1"/>
    <col min="11" max="11" width="20.42578125" style="75" customWidth="1"/>
    <col min="12" max="12" width="22.7109375" style="75" customWidth="1"/>
    <col min="13" max="13" width="19.7109375" style="75" customWidth="1"/>
    <col min="14" max="14" width="21.7109375" style="75" customWidth="1"/>
    <col min="15" max="16384" width="8.7109375" style="75"/>
  </cols>
  <sheetData>
    <row r="2" spans="1:14" x14ac:dyDescent="0.25">
      <c r="A2" s="85" t="s">
        <v>41</v>
      </c>
      <c r="B2" s="85"/>
    </row>
    <row r="3" spans="1:14" x14ac:dyDescent="0.25">
      <c r="A3" s="31"/>
      <c r="B3" s="31"/>
      <c r="C3" s="31"/>
      <c r="D3" s="31"/>
      <c r="E3" s="33"/>
      <c r="F3" s="34"/>
      <c r="G3" s="34"/>
      <c r="H3" s="31"/>
      <c r="I3" s="34"/>
      <c r="J3" s="34"/>
    </row>
    <row r="4" spans="1:14" x14ac:dyDescent="0.25">
      <c r="A4" s="35">
        <v>1</v>
      </c>
      <c r="B4" s="35">
        <v>2</v>
      </c>
      <c r="C4" s="35">
        <v>3</v>
      </c>
      <c r="D4" s="35">
        <v>4</v>
      </c>
      <c r="E4" s="35">
        <v>5</v>
      </c>
      <c r="F4" s="69" t="s">
        <v>0</v>
      </c>
      <c r="G4" s="69" t="s">
        <v>1</v>
      </c>
      <c r="H4" s="69" t="s">
        <v>2</v>
      </c>
      <c r="I4" s="69" t="s">
        <v>3</v>
      </c>
      <c r="J4" s="40" t="s">
        <v>4</v>
      </c>
      <c r="K4" s="35">
        <v>11</v>
      </c>
      <c r="L4" s="35">
        <v>12</v>
      </c>
      <c r="M4" s="35">
        <v>13</v>
      </c>
      <c r="N4" s="35">
        <v>14</v>
      </c>
    </row>
    <row r="5" spans="1:14" ht="82.5" x14ac:dyDescent="0.25">
      <c r="A5" s="38" t="s">
        <v>5</v>
      </c>
      <c r="B5" s="38" t="s">
        <v>6</v>
      </c>
      <c r="C5" s="38" t="s">
        <v>7</v>
      </c>
      <c r="D5" s="38" t="s">
        <v>8</v>
      </c>
      <c r="E5" s="38" t="s">
        <v>9</v>
      </c>
      <c r="F5" s="40" t="s">
        <v>10</v>
      </c>
      <c r="G5" s="71" t="s">
        <v>11</v>
      </c>
      <c r="H5" s="38" t="s">
        <v>12</v>
      </c>
      <c r="I5" s="40" t="s">
        <v>13</v>
      </c>
      <c r="J5" s="40" t="s">
        <v>14</v>
      </c>
      <c r="K5" s="40" t="s">
        <v>15</v>
      </c>
      <c r="L5" s="40" t="s">
        <v>16</v>
      </c>
      <c r="M5" s="40" t="s">
        <v>17</v>
      </c>
      <c r="N5" s="40" t="s">
        <v>18</v>
      </c>
    </row>
    <row r="6" spans="1:14" ht="82.5" x14ac:dyDescent="0.25">
      <c r="A6" s="35">
        <v>1</v>
      </c>
      <c r="B6" s="66" t="s">
        <v>31</v>
      </c>
      <c r="C6" s="35"/>
      <c r="D6" s="38" t="s">
        <v>25</v>
      </c>
      <c r="E6" s="39">
        <v>200</v>
      </c>
      <c r="F6" s="8"/>
      <c r="G6" s="17">
        <f>E6*F6</f>
        <v>0</v>
      </c>
      <c r="H6" s="9"/>
      <c r="I6" s="17">
        <f>F6+H6*F6</f>
        <v>0</v>
      </c>
      <c r="J6" s="17">
        <f>G6+H6*G6</f>
        <v>0</v>
      </c>
      <c r="K6" s="17">
        <f>G6*50%</f>
        <v>0</v>
      </c>
      <c r="L6" s="17">
        <f>J6*50%</f>
        <v>0</v>
      </c>
      <c r="M6" s="17">
        <f t="shared" ref="M6:M11" si="0">G6+K6</f>
        <v>0</v>
      </c>
      <c r="N6" s="19">
        <f t="shared" ref="N6:N11" si="1">J6+L6</f>
        <v>0</v>
      </c>
    </row>
    <row r="7" spans="1:14" ht="33" x14ac:dyDescent="0.25">
      <c r="A7" s="35">
        <v>2</v>
      </c>
      <c r="B7" s="5" t="s">
        <v>29</v>
      </c>
      <c r="C7" s="35"/>
      <c r="D7" s="38" t="s">
        <v>25</v>
      </c>
      <c r="E7" s="39">
        <v>130</v>
      </c>
      <c r="F7" s="8"/>
      <c r="G7" s="17">
        <f t="shared" ref="G7:G11" si="2">E7*F7</f>
        <v>0</v>
      </c>
      <c r="H7" s="9"/>
      <c r="I7" s="17">
        <f t="shared" ref="I7:I10" si="3">F7+H7*F7</f>
        <v>0</v>
      </c>
      <c r="J7" s="17">
        <f t="shared" ref="J7:J11" si="4">G7+H7*G7</f>
        <v>0</v>
      </c>
      <c r="K7" s="17">
        <f t="shared" ref="K7:K11" si="5">G7*50%</f>
        <v>0</v>
      </c>
      <c r="L7" s="17">
        <f t="shared" ref="L7:L11" si="6">J7*50%</f>
        <v>0</v>
      </c>
      <c r="M7" s="17">
        <f t="shared" si="0"/>
        <v>0</v>
      </c>
      <c r="N7" s="19">
        <f t="shared" si="1"/>
        <v>0</v>
      </c>
    </row>
    <row r="8" spans="1:14" ht="33" x14ac:dyDescent="0.25">
      <c r="A8" s="76">
        <v>3</v>
      </c>
      <c r="B8" s="5" t="s">
        <v>30</v>
      </c>
      <c r="C8" s="35"/>
      <c r="D8" s="35" t="s">
        <v>25</v>
      </c>
      <c r="E8" s="39">
        <v>70</v>
      </c>
      <c r="F8" s="40"/>
      <c r="G8" s="17">
        <f t="shared" si="2"/>
        <v>0</v>
      </c>
      <c r="H8" s="9"/>
      <c r="I8" s="17">
        <f t="shared" si="3"/>
        <v>0</v>
      </c>
      <c r="J8" s="17">
        <f t="shared" si="4"/>
        <v>0</v>
      </c>
      <c r="K8" s="17">
        <f t="shared" si="5"/>
        <v>0</v>
      </c>
      <c r="L8" s="17">
        <f t="shared" si="6"/>
        <v>0</v>
      </c>
      <c r="M8" s="17">
        <f t="shared" si="0"/>
        <v>0</v>
      </c>
      <c r="N8" s="19">
        <f t="shared" si="1"/>
        <v>0</v>
      </c>
    </row>
    <row r="9" spans="1:14" ht="33" x14ac:dyDescent="0.25">
      <c r="A9" s="76">
        <v>4</v>
      </c>
      <c r="B9" s="67" t="s">
        <v>34</v>
      </c>
      <c r="C9" s="35"/>
      <c r="D9" s="38" t="s">
        <v>25</v>
      </c>
      <c r="E9" s="39">
        <v>30</v>
      </c>
      <c r="F9" s="8"/>
      <c r="G9" s="17">
        <f t="shared" si="2"/>
        <v>0</v>
      </c>
      <c r="H9" s="9"/>
      <c r="I9" s="17">
        <f t="shared" si="3"/>
        <v>0</v>
      </c>
      <c r="J9" s="17">
        <f t="shared" si="4"/>
        <v>0</v>
      </c>
      <c r="K9" s="17">
        <f t="shared" si="5"/>
        <v>0</v>
      </c>
      <c r="L9" s="17">
        <f t="shared" si="6"/>
        <v>0</v>
      </c>
      <c r="M9" s="17">
        <f t="shared" si="0"/>
        <v>0</v>
      </c>
      <c r="N9" s="19">
        <f t="shared" si="1"/>
        <v>0</v>
      </c>
    </row>
    <row r="10" spans="1:14" ht="33" x14ac:dyDescent="0.25">
      <c r="A10" s="76">
        <v>5</v>
      </c>
      <c r="B10" s="67" t="s">
        <v>35</v>
      </c>
      <c r="C10" s="35"/>
      <c r="D10" s="35" t="s">
        <v>25</v>
      </c>
      <c r="E10" s="39">
        <v>120</v>
      </c>
      <c r="F10" s="40"/>
      <c r="G10" s="17">
        <f t="shared" si="2"/>
        <v>0</v>
      </c>
      <c r="H10" s="9"/>
      <c r="I10" s="17">
        <f t="shared" si="3"/>
        <v>0</v>
      </c>
      <c r="J10" s="17">
        <f t="shared" si="4"/>
        <v>0</v>
      </c>
      <c r="K10" s="17">
        <f t="shared" si="5"/>
        <v>0</v>
      </c>
      <c r="L10" s="17">
        <f t="shared" si="6"/>
        <v>0</v>
      </c>
      <c r="M10" s="17">
        <f t="shared" si="0"/>
        <v>0</v>
      </c>
      <c r="N10" s="19">
        <f t="shared" si="1"/>
        <v>0</v>
      </c>
    </row>
    <row r="11" spans="1:14" ht="66" x14ac:dyDescent="0.25">
      <c r="A11" s="76">
        <v>6</v>
      </c>
      <c r="B11" s="38" t="s">
        <v>27</v>
      </c>
      <c r="C11" s="35"/>
      <c r="D11" s="38" t="s">
        <v>25</v>
      </c>
      <c r="E11" s="39">
        <v>500</v>
      </c>
      <c r="F11" s="8"/>
      <c r="G11" s="17">
        <f t="shared" si="2"/>
        <v>0</v>
      </c>
      <c r="H11" s="9"/>
      <c r="I11" s="17">
        <f>F11+H11*F11</f>
        <v>0</v>
      </c>
      <c r="J11" s="17">
        <f t="shared" si="4"/>
        <v>0</v>
      </c>
      <c r="K11" s="17">
        <f t="shared" si="5"/>
        <v>0</v>
      </c>
      <c r="L11" s="17">
        <f t="shared" si="6"/>
        <v>0</v>
      </c>
      <c r="M11" s="17">
        <f t="shared" si="0"/>
        <v>0</v>
      </c>
      <c r="N11" s="19">
        <f t="shared" si="1"/>
        <v>0</v>
      </c>
    </row>
    <row r="12" spans="1:14" x14ac:dyDescent="0.25">
      <c r="A12" s="76"/>
      <c r="B12" s="76"/>
      <c r="C12" s="76"/>
      <c r="D12" s="76"/>
      <c r="E12" s="76"/>
      <c r="F12" s="76"/>
      <c r="G12" s="19">
        <f>SUM(G6:G11)</f>
        <v>0</v>
      </c>
      <c r="H12" s="76"/>
      <c r="I12" s="19"/>
      <c r="J12" s="19">
        <f>SUM(J6:J11)</f>
        <v>0</v>
      </c>
      <c r="K12" s="19">
        <f>SUM(K6:K11)</f>
        <v>0</v>
      </c>
      <c r="L12" s="19">
        <f>SUM(L6:L11)</f>
        <v>0</v>
      </c>
      <c r="M12" s="19">
        <f>SUM(M6:M11)</f>
        <v>0</v>
      </c>
      <c r="N12" s="19">
        <f>SUM(N6:N11)</f>
        <v>0</v>
      </c>
    </row>
  </sheetData>
  <pageMargins left="0.25" right="0.25" top="0.75" bottom="0.75" header="0.3" footer="0.3"/>
  <pageSetup paperSize="9"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14E2-EF16-4A3D-A69D-3C7ED0C3A187}">
  <sheetPr>
    <pageSetUpPr fitToPage="1"/>
  </sheetPr>
  <dimension ref="A1:N21"/>
  <sheetViews>
    <sheetView workbookViewId="0">
      <selection activeCell="K16" sqref="K16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21.710937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ht="16.5" x14ac:dyDescent="0.3">
      <c r="A1" s="1" t="s">
        <v>42</v>
      </c>
      <c r="B1" s="42"/>
      <c r="C1" s="41"/>
      <c r="D1" s="43"/>
      <c r="E1" s="41"/>
      <c r="F1" s="41"/>
      <c r="G1" s="41"/>
      <c r="H1" s="41"/>
      <c r="I1" s="44"/>
      <c r="J1" s="45"/>
      <c r="K1" s="45"/>
      <c r="L1" s="46"/>
      <c r="M1" s="46"/>
      <c r="N1" s="46"/>
    </row>
    <row r="2" spans="1:14" x14ac:dyDescent="0.25">
      <c r="A2" s="47"/>
      <c r="B2" s="48"/>
      <c r="C2" s="41"/>
      <c r="D2" s="43"/>
      <c r="E2" s="41"/>
      <c r="F2" s="41"/>
      <c r="G2" s="41"/>
      <c r="H2" s="41"/>
      <c r="I2" s="41"/>
      <c r="J2" s="45"/>
      <c r="K2" s="45"/>
      <c r="L2" s="46"/>
      <c r="M2" s="46"/>
      <c r="N2" s="46"/>
    </row>
    <row r="3" spans="1:14" x14ac:dyDescent="0.25">
      <c r="A3" s="49">
        <v>1</v>
      </c>
      <c r="B3" s="49">
        <v>2</v>
      </c>
      <c r="C3" s="49">
        <v>3</v>
      </c>
      <c r="D3" s="49">
        <v>4</v>
      </c>
      <c r="E3" s="49">
        <v>5</v>
      </c>
      <c r="F3" s="50" t="s">
        <v>0</v>
      </c>
      <c r="G3" s="50" t="s">
        <v>1</v>
      </c>
      <c r="H3" s="50" t="s">
        <v>2</v>
      </c>
      <c r="I3" s="50" t="s">
        <v>3</v>
      </c>
      <c r="J3" s="51" t="s">
        <v>4</v>
      </c>
      <c r="K3" s="49">
        <v>11</v>
      </c>
      <c r="L3" s="52">
        <v>12</v>
      </c>
      <c r="M3" s="52">
        <v>13</v>
      </c>
      <c r="N3" s="52">
        <v>14</v>
      </c>
    </row>
    <row r="4" spans="1:14" ht="75" x14ac:dyDescent="0.25">
      <c r="A4" s="53" t="s">
        <v>5</v>
      </c>
      <c r="B4" s="53" t="s">
        <v>6</v>
      </c>
      <c r="C4" s="53" t="s">
        <v>7</v>
      </c>
      <c r="D4" s="53" t="s">
        <v>8</v>
      </c>
      <c r="E4" s="53" t="s">
        <v>9</v>
      </c>
      <c r="F4" s="51" t="s">
        <v>10</v>
      </c>
      <c r="G4" s="54" t="s">
        <v>11</v>
      </c>
      <c r="H4" s="53" t="s">
        <v>12</v>
      </c>
      <c r="I4" s="51" t="s">
        <v>13</v>
      </c>
      <c r="J4" s="51" t="s">
        <v>14</v>
      </c>
      <c r="K4" s="51" t="s">
        <v>15</v>
      </c>
      <c r="L4" s="51" t="s">
        <v>16</v>
      </c>
      <c r="M4" s="51" t="s">
        <v>17</v>
      </c>
      <c r="N4" s="51" t="s">
        <v>18</v>
      </c>
    </row>
    <row r="5" spans="1:14" ht="16.5" x14ac:dyDescent="0.25">
      <c r="A5" s="49">
        <v>1</v>
      </c>
      <c r="B5" s="53" t="s">
        <v>28</v>
      </c>
      <c r="C5" s="55"/>
      <c r="D5" s="53" t="s">
        <v>25</v>
      </c>
      <c r="E5" s="54">
        <v>200</v>
      </c>
      <c r="F5" s="8"/>
      <c r="G5" s="17">
        <f>E5*F5</f>
        <v>0</v>
      </c>
      <c r="H5" s="9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56"/>
      <c r="B6" s="57"/>
      <c r="C6" s="57"/>
      <c r="D6" s="56"/>
      <c r="E6" s="58"/>
      <c r="F6" s="59"/>
      <c r="G6" s="59"/>
      <c r="H6" s="56"/>
      <c r="I6" s="59"/>
      <c r="J6" s="59"/>
      <c r="K6" s="59"/>
      <c r="L6" s="46"/>
      <c r="M6" s="46"/>
      <c r="N6" s="46"/>
    </row>
    <row r="7" spans="1:14" x14ac:dyDescent="0.25">
      <c r="A7" s="41"/>
      <c r="B7" s="41"/>
      <c r="C7" s="46"/>
      <c r="D7" s="46"/>
      <c r="E7" s="41"/>
      <c r="F7" s="46"/>
      <c r="G7" s="46"/>
      <c r="H7" s="46"/>
      <c r="I7" s="46"/>
      <c r="J7" s="46"/>
      <c r="K7" s="46"/>
      <c r="L7" s="46"/>
      <c r="M7" s="46"/>
      <c r="N7" s="46"/>
    </row>
    <row r="8" spans="1:14" x14ac:dyDescent="0.25">
      <c r="A8" s="44"/>
      <c r="B8" s="46"/>
      <c r="C8" s="46"/>
      <c r="D8" s="46"/>
      <c r="E8" s="44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A9" s="41"/>
      <c r="B9" s="46"/>
      <c r="C9" s="46"/>
      <c r="D9" s="46"/>
      <c r="E9" s="41"/>
      <c r="F9" s="46"/>
      <c r="G9" s="46"/>
      <c r="H9" s="46"/>
      <c r="I9" s="46"/>
      <c r="J9" s="46"/>
      <c r="K9" s="46"/>
      <c r="L9" s="46"/>
      <c r="M9" s="46"/>
      <c r="N9" s="46"/>
    </row>
    <row r="10" spans="1:14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6"/>
      <c r="K10" s="46"/>
      <c r="L10" s="46"/>
      <c r="M10" s="46"/>
      <c r="N10" s="46"/>
    </row>
    <row r="11" spans="1:14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60"/>
      <c r="M11" s="60"/>
      <c r="N11" s="61"/>
    </row>
    <row r="12" spans="1:14" x14ac:dyDescent="0.25">
      <c r="A12" s="41"/>
      <c r="B12" s="41"/>
      <c r="C12" s="41"/>
      <c r="D12" s="62"/>
      <c r="E12" s="41"/>
      <c r="F12" s="41"/>
      <c r="G12" s="41"/>
      <c r="H12" s="41"/>
      <c r="I12" s="41"/>
      <c r="J12" s="41"/>
      <c r="K12" s="41"/>
      <c r="L12" s="60"/>
      <c r="M12" s="60"/>
      <c r="N12" s="61"/>
    </row>
    <row r="13" spans="1:14" x14ac:dyDescent="0.25">
      <c r="A13" s="44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60"/>
      <c r="M13" s="60"/>
      <c r="N13" s="61"/>
    </row>
    <row r="14" spans="1:14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60"/>
      <c r="M14" s="60"/>
      <c r="N14" s="61"/>
    </row>
    <row r="15" spans="1:14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60"/>
      <c r="M15" s="60"/>
      <c r="N15" s="61"/>
    </row>
    <row r="16" spans="1:14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60"/>
      <c r="M16" s="60"/>
      <c r="N16" s="61"/>
    </row>
    <row r="17" spans="1:14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60"/>
      <c r="M17" s="60"/>
      <c r="N17" s="61"/>
    </row>
    <row r="18" spans="1:14" x14ac:dyDescent="0.25">
      <c r="A18" s="41"/>
      <c r="B18" s="44"/>
      <c r="C18" s="63"/>
      <c r="D18" s="63"/>
      <c r="E18" s="44"/>
      <c r="F18" s="41"/>
      <c r="G18" s="46"/>
      <c r="H18" s="46"/>
      <c r="I18" s="46"/>
      <c r="J18" s="46"/>
      <c r="K18" s="46"/>
      <c r="L18" s="46"/>
      <c r="M18" s="46"/>
      <c r="N18" s="46"/>
    </row>
    <row r="19" spans="1:14" x14ac:dyDescent="0.25">
      <c r="A19" s="64"/>
      <c r="B19" s="41"/>
      <c r="C19" s="41"/>
      <c r="D19" s="41"/>
      <c r="E19" s="41"/>
      <c r="F19" s="41"/>
      <c r="G19" s="41"/>
      <c r="H19" s="41"/>
      <c r="I19" s="41"/>
      <c r="J19" s="46"/>
      <c r="K19" s="46"/>
      <c r="L19" s="46"/>
      <c r="M19" s="46"/>
      <c r="N19" s="46"/>
    </row>
    <row r="20" spans="1:14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65"/>
      <c r="L20" s="46"/>
      <c r="M20" s="46"/>
      <c r="N20" s="46"/>
    </row>
    <row r="21" spans="1:14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65"/>
      <c r="L21" s="46"/>
      <c r="M21" s="46"/>
      <c r="N21" s="46"/>
    </row>
  </sheetData>
  <mergeCells count="1">
    <mergeCell ref="A20:J21"/>
  </mergeCells>
  <pageMargins left="0.25" right="0.25" top="0.75" bottom="0.75" header="0.3" footer="0.3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8965-8ECD-4AF2-AB19-A0AC54E27DDE}">
  <sheetPr>
    <pageSetUpPr fitToPage="1"/>
  </sheetPr>
  <dimension ref="A1:N21"/>
  <sheetViews>
    <sheetView workbookViewId="0">
      <selection activeCell="N5" sqref="N5"/>
    </sheetView>
  </sheetViews>
  <sheetFormatPr defaultColWidth="8.85546875" defaultRowHeight="16.5" x14ac:dyDescent="0.3"/>
  <cols>
    <col min="1" max="1" width="8.85546875" style="1"/>
    <col min="2" max="2" width="27" style="1" customWidth="1"/>
    <col min="3" max="3" width="20.85546875" style="1" customWidth="1"/>
    <col min="4" max="4" width="9.5703125" style="1" customWidth="1"/>
    <col min="5" max="5" width="8.85546875" style="1"/>
    <col min="6" max="6" width="14.5703125" style="1" customWidth="1"/>
    <col min="7" max="7" width="21.7109375" style="1" customWidth="1"/>
    <col min="8" max="8" width="8.85546875" style="1"/>
    <col min="9" max="9" width="16.85546875" style="1" customWidth="1"/>
    <col min="10" max="10" width="18.85546875" style="1" customWidth="1"/>
    <col min="11" max="11" width="16.5703125" style="1" customWidth="1"/>
    <col min="12" max="12" width="17.85546875" style="1" customWidth="1"/>
    <col min="13" max="13" width="17.28515625" style="1" customWidth="1"/>
    <col min="14" max="14" width="17.42578125" style="1" customWidth="1"/>
    <col min="15" max="16384" width="8.85546875" style="1"/>
  </cols>
  <sheetData>
    <row r="1" spans="1:14" x14ac:dyDescent="0.3">
      <c r="A1" s="1" t="s">
        <v>43</v>
      </c>
      <c r="B1" s="26"/>
      <c r="C1" s="28"/>
      <c r="D1" s="29"/>
      <c r="E1" s="28"/>
      <c r="F1" s="28"/>
      <c r="G1" s="28"/>
      <c r="H1" s="28"/>
      <c r="I1" s="28"/>
      <c r="J1" s="30"/>
      <c r="K1" s="30"/>
      <c r="L1" s="68"/>
      <c r="M1" s="68"/>
      <c r="N1" s="68"/>
    </row>
    <row r="2" spans="1:14" x14ac:dyDescent="0.3">
      <c r="A2" s="26"/>
      <c r="B2" s="27"/>
      <c r="C2" s="28"/>
      <c r="D2" s="29"/>
      <c r="E2" s="28"/>
      <c r="F2" s="28"/>
      <c r="G2" s="28"/>
      <c r="H2" s="28"/>
      <c r="I2" s="28"/>
      <c r="J2" s="30"/>
      <c r="K2" s="30"/>
      <c r="L2" s="68"/>
      <c r="M2" s="68"/>
      <c r="N2" s="68"/>
    </row>
    <row r="3" spans="1:14" x14ac:dyDescent="0.3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69" t="s">
        <v>0</v>
      </c>
      <c r="G3" s="69" t="s">
        <v>1</v>
      </c>
      <c r="H3" s="69" t="s">
        <v>2</v>
      </c>
      <c r="I3" s="69" t="s">
        <v>3</v>
      </c>
      <c r="J3" s="40" t="s">
        <v>4</v>
      </c>
      <c r="K3" s="35">
        <v>11</v>
      </c>
      <c r="L3" s="70">
        <v>12</v>
      </c>
      <c r="M3" s="70">
        <v>13</v>
      </c>
      <c r="N3" s="70">
        <v>14</v>
      </c>
    </row>
    <row r="4" spans="1:14" ht="115.5" x14ac:dyDescent="0.3">
      <c r="A4" s="38" t="s">
        <v>5</v>
      </c>
      <c r="B4" s="38" t="s">
        <v>6</v>
      </c>
      <c r="C4" s="38" t="s">
        <v>7</v>
      </c>
      <c r="D4" s="38" t="s">
        <v>8</v>
      </c>
      <c r="E4" s="38" t="s">
        <v>9</v>
      </c>
      <c r="F4" s="40" t="s">
        <v>10</v>
      </c>
      <c r="G4" s="71" t="s">
        <v>11</v>
      </c>
      <c r="H4" s="38" t="s">
        <v>12</v>
      </c>
      <c r="I4" s="40" t="s">
        <v>13</v>
      </c>
      <c r="J4" s="40" t="s">
        <v>14</v>
      </c>
      <c r="K4" s="40" t="s">
        <v>15</v>
      </c>
      <c r="L4" s="40" t="s">
        <v>16</v>
      </c>
      <c r="M4" s="40" t="s">
        <v>17</v>
      </c>
      <c r="N4" s="40" t="s">
        <v>18</v>
      </c>
    </row>
    <row r="5" spans="1:14" ht="82.5" x14ac:dyDescent="0.3">
      <c r="A5" s="35">
        <v>1</v>
      </c>
      <c r="B5" s="11" t="s">
        <v>32</v>
      </c>
      <c r="C5" s="37"/>
      <c r="D5" s="38" t="s">
        <v>25</v>
      </c>
      <c r="E5" s="71">
        <v>20</v>
      </c>
      <c r="F5" s="8"/>
      <c r="G5" s="17">
        <f>E5*F5</f>
        <v>0</v>
      </c>
      <c r="H5" s="9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3">
      <c r="A6" s="31"/>
      <c r="B6" s="32"/>
      <c r="C6" s="32"/>
      <c r="D6" s="31"/>
      <c r="E6" s="33"/>
      <c r="F6" s="34"/>
      <c r="G6" s="34"/>
      <c r="H6" s="31"/>
      <c r="I6" s="34"/>
      <c r="J6" s="34"/>
      <c r="K6" s="34"/>
      <c r="L6" s="68"/>
      <c r="M6" s="68"/>
      <c r="N6" s="68"/>
    </row>
    <row r="7" spans="1:14" x14ac:dyDescent="0.3">
      <c r="A7" s="28"/>
      <c r="B7" s="28"/>
      <c r="C7" s="68"/>
      <c r="D7" s="68"/>
      <c r="E7" s="28"/>
      <c r="F7" s="68"/>
      <c r="G7" s="68"/>
      <c r="H7" s="68"/>
      <c r="I7" s="68"/>
      <c r="J7" s="68"/>
      <c r="K7" s="68"/>
      <c r="L7" s="68"/>
      <c r="M7" s="68"/>
      <c r="N7" s="68"/>
    </row>
    <row r="8" spans="1:14" x14ac:dyDescent="0.3">
      <c r="A8" s="28"/>
      <c r="B8" s="68"/>
      <c r="C8" s="68"/>
      <c r="D8" s="68"/>
      <c r="E8" s="28"/>
      <c r="F8" s="68"/>
      <c r="G8" s="68"/>
      <c r="H8" s="68"/>
      <c r="I8" s="68"/>
      <c r="J8" s="68"/>
      <c r="K8" s="68"/>
      <c r="L8" s="68"/>
      <c r="M8" s="68"/>
      <c r="N8" s="68"/>
    </row>
    <row r="9" spans="1:14" x14ac:dyDescent="0.3">
      <c r="A9" s="28"/>
      <c r="B9" s="68"/>
      <c r="C9" s="68"/>
      <c r="D9" s="68"/>
      <c r="E9" s="28"/>
      <c r="F9" s="68"/>
      <c r="G9" s="68"/>
      <c r="H9" s="68"/>
      <c r="I9" s="68"/>
      <c r="J9" s="68"/>
      <c r="K9" s="68"/>
      <c r="L9" s="68"/>
      <c r="M9" s="68"/>
      <c r="N9" s="68"/>
    </row>
    <row r="10" spans="1:14" x14ac:dyDescent="0.3">
      <c r="A10" s="28"/>
      <c r="B10" s="28"/>
      <c r="C10" s="28"/>
      <c r="D10" s="28"/>
      <c r="E10" s="28"/>
      <c r="F10" s="28"/>
      <c r="G10" s="28"/>
      <c r="H10" s="28"/>
      <c r="I10" s="28"/>
      <c r="J10" s="68"/>
      <c r="K10" s="68"/>
      <c r="L10" s="68"/>
      <c r="M10" s="68"/>
      <c r="N10" s="68"/>
    </row>
    <row r="11" spans="1:14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68"/>
    </row>
    <row r="12" spans="1:14" x14ac:dyDescent="0.3">
      <c r="A12" s="28"/>
      <c r="B12" s="28"/>
      <c r="C12" s="28"/>
      <c r="D12" s="72"/>
      <c r="E12" s="28"/>
      <c r="F12" s="28"/>
      <c r="G12" s="28"/>
      <c r="H12" s="28"/>
      <c r="I12" s="28"/>
      <c r="J12" s="28"/>
      <c r="K12" s="28"/>
      <c r="L12" s="28"/>
      <c r="M12" s="28"/>
      <c r="N12" s="68"/>
    </row>
    <row r="13" spans="1:14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68"/>
    </row>
    <row r="14" spans="1:14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68"/>
    </row>
    <row r="15" spans="1:14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68"/>
    </row>
    <row r="16" spans="1:14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68"/>
    </row>
    <row r="17" spans="1:14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68"/>
    </row>
    <row r="18" spans="1:14" x14ac:dyDescent="0.3">
      <c r="A18" s="28"/>
      <c r="B18" s="28"/>
      <c r="C18" s="73"/>
      <c r="D18" s="73"/>
      <c r="E18" s="28"/>
      <c r="F18" s="28"/>
      <c r="G18" s="68"/>
      <c r="H18" s="68"/>
      <c r="I18" s="68"/>
      <c r="J18" s="68"/>
      <c r="K18" s="68"/>
      <c r="L18" s="68"/>
      <c r="M18" s="68"/>
      <c r="N18" s="68"/>
    </row>
    <row r="19" spans="1:14" x14ac:dyDescent="0.3">
      <c r="A19" s="68"/>
      <c r="B19" s="28"/>
      <c r="C19" s="28"/>
      <c r="D19" s="28"/>
      <c r="E19" s="28"/>
      <c r="F19" s="28"/>
      <c r="G19" s="28"/>
      <c r="H19" s="28"/>
      <c r="I19" s="28"/>
      <c r="J19" s="68"/>
      <c r="K19" s="68"/>
      <c r="L19" s="68"/>
      <c r="M19" s="68"/>
      <c r="N19" s="68"/>
    </row>
    <row r="20" spans="1:14" x14ac:dyDescent="0.3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74"/>
      <c r="L20" s="68"/>
      <c r="M20" s="68"/>
      <c r="N20" s="68"/>
    </row>
    <row r="21" spans="1:14" x14ac:dyDescent="0.3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74"/>
      <c r="L21" s="68"/>
      <c r="M21" s="68"/>
      <c r="N21" s="68"/>
    </row>
  </sheetData>
  <mergeCells count="1">
    <mergeCell ref="A20:J21"/>
  </mergeCells>
  <pageMargins left="0.25" right="0.25" top="0.75" bottom="0.75" header="0.3" footer="0.3"/>
  <pageSetup paperSize="9"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408B-F9A4-4B5B-9ACE-B31CE16EDD8B}">
  <sheetPr>
    <pageSetUpPr fitToPage="1"/>
  </sheetPr>
  <dimension ref="A1:N21"/>
  <sheetViews>
    <sheetView tabSelected="1" workbookViewId="0">
      <selection activeCell="G19" sqref="G19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21.710937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ht="16.5" x14ac:dyDescent="0.3">
      <c r="A1" s="1" t="s">
        <v>44</v>
      </c>
      <c r="B1" s="42"/>
      <c r="C1" s="41"/>
      <c r="D1" s="43"/>
      <c r="E1" s="41"/>
      <c r="F1" s="41"/>
      <c r="G1" s="41"/>
      <c r="H1" s="41"/>
      <c r="I1" s="44"/>
      <c r="J1" s="45"/>
      <c r="K1" s="45"/>
      <c r="L1" s="46"/>
      <c r="M1" s="46"/>
      <c r="N1" s="46"/>
    </row>
    <row r="2" spans="1:14" x14ac:dyDescent="0.25">
      <c r="A2" s="47"/>
      <c r="B2" s="48"/>
      <c r="C2" s="41"/>
      <c r="D2" s="43"/>
      <c r="E2" s="41"/>
      <c r="F2" s="41"/>
      <c r="G2" s="41"/>
      <c r="H2" s="41"/>
      <c r="I2" s="41"/>
      <c r="J2" s="45"/>
      <c r="K2" s="45"/>
      <c r="L2" s="46"/>
      <c r="M2" s="46"/>
      <c r="N2" s="46"/>
    </row>
    <row r="3" spans="1:14" x14ac:dyDescent="0.25">
      <c r="A3" s="49">
        <v>1</v>
      </c>
      <c r="B3" s="49">
        <v>2</v>
      </c>
      <c r="C3" s="49">
        <v>3</v>
      </c>
      <c r="D3" s="49">
        <v>4</v>
      </c>
      <c r="E3" s="49">
        <v>5</v>
      </c>
      <c r="F3" s="50" t="s">
        <v>0</v>
      </c>
      <c r="G3" s="50" t="s">
        <v>1</v>
      </c>
      <c r="H3" s="50" t="s">
        <v>2</v>
      </c>
      <c r="I3" s="50" t="s">
        <v>3</v>
      </c>
      <c r="J3" s="51" t="s">
        <v>4</v>
      </c>
      <c r="K3" s="49">
        <v>11</v>
      </c>
      <c r="L3" s="52">
        <v>12</v>
      </c>
      <c r="M3" s="52">
        <v>13</v>
      </c>
      <c r="N3" s="52">
        <v>14</v>
      </c>
    </row>
    <row r="4" spans="1:14" ht="75" x14ac:dyDescent="0.25">
      <c r="A4" s="53" t="s">
        <v>5</v>
      </c>
      <c r="B4" s="53" t="s">
        <v>6</v>
      </c>
      <c r="C4" s="53" t="s">
        <v>7</v>
      </c>
      <c r="D4" s="53" t="s">
        <v>8</v>
      </c>
      <c r="E4" s="53" t="s">
        <v>9</v>
      </c>
      <c r="F4" s="51" t="s">
        <v>10</v>
      </c>
      <c r="G4" s="54" t="s">
        <v>11</v>
      </c>
      <c r="H4" s="53" t="s">
        <v>12</v>
      </c>
      <c r="I4" s="51" t="s">
        <v>13</v>
      </c>
      <c r="J4" s="51" t="s">
        <v>14</v>
      </c>
      <c r="K4" s="51" t="s">
        <v>15</v>
      </c>
      <c r="L4" s="51" t="s">
        <v>16</v>
      </c>
      <c r="M4" s="51" t="s">
        <v>17</v>
      </c>
      <c r="N4" s="51" t="s">
        <v>18</v>
      </c>
    </row>
    <row r="5" spans="1:14" ht="30" x14ac:dyDescent="0.25">
      <c r="A5" s="49">
        <v>1</v>
      </c>
      <c r="B5" s="53" t="s">
        <v>33</v>
      </c>
      <c r="C5" s="55"/>
      <c r="D5" s="53" t="s">
        <v>25</v>
      </c>
      <c r="E5" s="54">
        <v>250</v>
      </c>
      <c r="F5" s="8"/>
      <c r="G5" s="17">
        <f>E5*F5</f>
        <v>0</v>
      </c>
      <c r="H5" s="9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56"/>
      <c r="B6" s="57"/>
      <c r="C6" s="57"/>
      <c r="D6" s="56"/>
      <c r="E6" s="58"/>
      <c r="F6" s="59"/>
      <c r="G6" s="59"/>
      <c r="H6" s="56"/>
      <c r="I6" s="59"/>
      <c r="J6" s="59"/>
      <c r="K6" s="59"/>
      <c r="L6" s="46"/>
      <c r="M6" s="46"/>
      <c r="N6" s="46"/>
    </row>
    <row r="7" spans="1:14" x14ac:dyDescent="0.25">
      <c r="A7" s="41"/>
      <c r="B7" s="41"/>
      <c r="C7" s="46"/>
      <c r="D7" s="46"/>
      <c r="E7" s="41"/>
      <c r="F7" s="46"/>
      <c r="G7" s="46"/>
      <c r="H7" s="46"/>
      <c r="I7" s="46"/>
      <c r="J7" s="46"/>
      <c r="K7" s="46"/>
      <c r="L7" s="46"/>
      <c r="M7" s="46"/>
      <c r="N7" s="46"/>
    </row>
    <row r="8" spans="1:14" x14ac:dyDescent="0.25">
      <c r="A8" s="44"/>
      <c r="B8" s="46"/>
      <c r="C8" s="46"/>
      <c r="D8" s="46"/>
      <c r="E8" s="44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A9" s="41"/>
      <c r="B9" s="46"/>
      <c r="C9" s="46"/>
      <c r="D9" s="46"/>
      <c r="E9" s="41"/>
      <c r="F9" s="46"/>
      <c r="G9" s="46"/>
      <c r="H9" s="46"/>
      <c r="I9" s="46"/>
      <c r="J9" s="46"/>
      <c r="K9" s="46"/>
      <c r="L9" s="46"/>
      <c r="M9" s="46"/>
      <c r="N9" s="46"/>
    </row>
    <row r="10" spans="1:14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6"/>
      <c r="K10" s="46"/>
      <c r="L10" s="46"/>
      <c r="M10" s="46"/>
      <c r="N10" s="46"/>
    </row>
    <row r="11" spans="1:14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60"/>
      <c r="M11" s="60"/>
      <c r="N11" s="61"/>
    </row>
    <row r="12" spans="1:14" x14ac:dyDescent="0.25">
      <c r="A12" s="41"/>
      <c r="B12" s="41"/>
      <c r="C12" s="41"/>
      <c r="D12" s="62"/>
      <c r="E12" s="41"/>
      <c r="F12" s="41"/>
      <c r="G12" s="41"/>
      <c r="H12" s="41"/>
      <c r="I12" s="41"/>
      <c r="J12" s="41"/>
      <c r="K12" s="41"/>
      <c r="L12" s="60"/>
      <c r="M12" s="60"/>
      <c r="N12" s="61"/>
    </row>
    <row r="13" spans="1:14" x14ac:dyDescent="0.25">
      <c r="A13" s="44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60"/>
      <c r="M13" s="60"/>
      <c r="N13" s="61"/>
    </row>
    <row r="14" spans="1:14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60"/>
      <c r="M14" s="60"/>
      <c r="N14" s="61"/>
    </row>
    <row r="15" spans="1:14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60"/>
      <c r="M15" s="60"/>
      <c r="N15" s="61"/>
    </row>
    <row r="16" spans="1:14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60"/>
      <c r="M16" s="60"/>
      <c r="N16" s="61"/>
    </row>
    <row r="17" spans="1:14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60"/>
      <c r="M17" s="60"/>
      <c r="N17" s="61"/>
    </row>
    <row r="18" spans="1:14" x14ac:dyDescent="0.25">
      <c r="A18" s="41"/>
      <c r="B18" s="44"/>
      <c r="C18" s="63"/>
      <c r="D18" s="63"/>
      <c r="E18" s="44"/>
      <c r="F18" s="41"/>
      <c r="G18" s="46"/>
      <c r="H18" s="46"/>
      <c r="I18" s="46"/>
      <c r="J18" s="46"/>
      <c r="K18" s="46"/>
      <c r="L18" s="46"/>
      <c r="M18" s="46"/>
      <c r="N18" s="46"/>
    </row>
    <row r="19" spans="1:14" x14ac:dyDescent="0.25">
      <c r="A19" s="64"/>
      <c r="B19" s="41"/>
      <c r="C19" s="41"/>
      <c r="D19" s="41"/>
      <c r="E19" s="41"/>
      <c r="F19" s="41"/>
      <c r="G19" s="41"/>
      <c r="H19" s="41"/>
      <c r="I19" s="41"/>
      <c r="J19" s="46"/>
      <c r="K19" s="46"/>
      <c r="L19" s="46"/>
      <c r="M19" s="46"/>
      <c r="N19" s="46"/>
    </row>
    <row r="20" spans="1:14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65"/>
      <c r="L20" s="46"/>
      <c r="M20" s="46"/>
      <c r="N20" s="46"/>
    </row>
    <row r="21" spans="1:14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65"/>
      <c r="L21" s="46"/>
      <c r="M21" s="46"/>
      <c r="N21" s="46"/>
    </row>
  </sheetData>
  <mergeCells count="1">
    <mergeCell ref="A20:J21"/>
  </mergeCell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Stanek Justyna</dc:creator>
  <cp:lastModifiedBy>Motyka Maja</cp:lastModifiedBy>
  <cp:lastPrinted>2025-05-08T06:53:08Z</cp:lastPrinted>
  <dcterms:created xsi:type="dcterms:W3CDTF">2015-06-05T18:19:34Z</dcterms:created>
  <dcterms:modified xsi:type="dcterms:W3CDTF">2025-05-08T06:53:13Z</dcterms:modified>
</cp:coreProperties>
</file>