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7" i="1"/>
  <c r="E62"/>
  <c r="G62"/>
  <c r="G64" s="1"/>
  <c r="G28"/>
  <c r="G47"/>
</calcChain>
</file>

<file path=xl/sharedStrings.xml><?xml version="1.0" encoding="utf-8"?>
<sst xmlns="http://schemas.openxmlformats.org/spreadsheetml/2006/main" count="110" uniqueCount="89">
  <si>
    <t xml:space="preserve">modernizacja sterownika nalewaczki  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</si>
  <si>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</si>
  <si>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</si>
  <si>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</si>
  <si>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</si>
  <si>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</si>
  <si>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</si>
  <si>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</si>
  <si>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</si>
  <si>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</si>
  <si>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</si>
  <si>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</si>
  <si>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</si>
  <si>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</si>
  <si>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</si>
  <si>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</si>
  <si>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L.P.</t>
  </si>
  <si>
    <t>Treść</t>
  </si>
  <si>
    <t>CPV</t>
  </si>
  <si>
    <t>Wartość netto w zł</t>
  </si>
  <si>
    <t>modernizacja etykieciarki</t>
  </si>
  <si>
    <t>usługa wynajmu - zagęszczarka LG 500E</t>
  </si>
  <si>
    <t>usługa wynajmu dzwigu</t>
  </si>
  <si>
    <t>usługa naprawy silnika</t>
  </si>
  <si>
    <t>usługa w zakresie inst. urządzeń elek. i mechanicz.</t>
  </si>
  <si>
    <t>remont zakręcarki</t>
  </si>
  <si>
    <t>usługa instal. urządzeń - montaż klimatyzatora- syropiarnia</t>
  </si>
  <si>
    <t>usługa instal. urządzeń -transporter butelek+nalewaczki</t>
  </si>
  <si>
    <t>naprawa dna podgrzewacza WS</t>
  </si>
  <si>
    <t>naprawa myjki butelek</t>
  </si>
  <si>
    <t xml:space="preserve">ZPZ - usługi +zakupy </t>
  </si>
  <si>
    <t>RAZEM:</t>
  </si>
  <si>
    <t>Usługi</t>
  </si>
  <si>
    <t>Dostawy</t>
  </si>
  <si>
    <t>16</t>
  </si>
  <si>
    <t>17</t>
  </si>
  <si>
    <t>agregat malarski+dysza i przedłużka</t>
  </si>
  <si>
    <t>Elementy syntetyczne</t>
  </si>
  <si>
    <t>blacha maskująca nalw. Talerzyk zakręcarki</t>
  </si>
  <si>
    <t>drukarka igłowa- dla magazynu</t>
  </si>
  <si>
    <t>tunel grzewczy</t>
  </si>
  <si>
    <t>widły , krata do wózka widłowego</t>
  </si>
  <si>
    <t>różne elementy uszczelniające</t>
  </si>
  <si>
    <t>usługa poligraficzna</t>
  </si>
  <si>
    <t>okno pcv</t>
  </si>
  <si>
    <t>rura</t>
  </si>
  <si>
    <t>narzędzia</t>
  </si>
  <si>
    <t>detal wg rys.</t>
  </si>
  <si>
    <t>czaki głowicy zakręcającej dla butelek PET</t>
  </si>
  <si>
    <t>elementy metalowe</t>
  </si>
  <si>
    <t>waga 300 kg</t>
  </si>
  <si>
    <t>wózek paletowy z wagą</t>
  </si>
  <si>
    <t>18</t>
  </si>
  <si>
    <t>19</t>
  </si>
  <si>
    <t>20</t>
  </si>
  <si>
    <t>21</t>
  </si>
  <si>
    <t>22</t>
  </si>
  <si>
    <t>23</t>
  </si>
  <si>
    <t>24</t>
  </si>
  <si>
    <t>różne części zapasowe</t>
  </si>
  <si>
    <t>pręt , blach , rura</t>
  </si>
  <si>
    <t>łożysko</t>
  </si>
  <si>
    <t>wózek używany - Yale</t>
  </si>
  <si>
    <t>urządzenia filtrujące</t>
  </si>
  <si>
    <t>szafa sterująca do osuszacza butelek</t>
  </si>
  <si>
    <t>mieszadło</t>
  </si>
  <si>
    <t>forma rozdmuchowa</t>
  </si>
  <si>
    <t>zakręcarka do butelek</t>
  </si>
  <si>
    <t>paleciak elektryczny</t>
  </si>
  <si>
    <t>etykieciarka Anker używana</t>
  </si>
  <si>
    <t>etykieciarka KHS używana</t>
  </si>
  <si>
    <t>noże osuszacza</t>
  </si>
  <si>
    <t>owijarka do palet</t>
  </si>
  <si>
    <t>piaskowanie malowanie</t>
  </si>
  <si>
    <t>piaskowanie - czyszczenie strumieniowe</t>
  </si>
  <si>
    <t>usługi związane z budownictwem- wynajem młota</t>
  </si>
  <si>
    <t>usługi  tokarskie</t>
  </si>
  <si>
    <t>konserwacja silnika</t>
  </si>
  <si>
    <t>25</t>
  </si>
  <si>
    <t>26</t>
  </si>
  <si>
    <t>27</t>
  </si>
  <si>
    <t>28</t>
  </si>
  <si>
    <t>29</t>
  </si>
  <si>
    <t>30</t>
  </si>
  <si>
    <t>OGÓŁEM:</t>
  </si>
  <si>
    <t>31</t>
  </si>
  <si>
    <t>32</t>
  </si>
  <si>
    <t>monoblok- nalewarka</t>
  </si>
  <si>
    <t>pojemniki/ zbiorniki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</si>
</sst>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43" fontId="2" fillId="2" borderId="0" xfId="0" applyNumberFormat="1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/>
    <xf numFmtId="43" fontId="4" fillId="3" borderId="0" xfId="0" applyNumberFormat="1" applyFont="1" applyFill="1"/>
    <xf numFmtId="0" fontId="2" fillId="2" borderId="0" xfId="0" applyFont="1" applyFill="1"/>
    <xf numFmtId="0" fontId="5" fillId="0" borderId="0" xfId="0" applyFont="1"/>
    <xf numFmtId="43" fontId="5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43" fontId="2" fillId="0" borderId="0" xfId="0" applyNumberFormat="1" applyFont="1"/>
    <xf numFmtId="43" fontId="5" fillId="2" borderId="0" xfId="0" applyNumberFormat="1" applyFont="1" applyFill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66"/>
  <sheetViews>
    <sheetView tabSelected="1" topLeftCell="A7" workbookViewId="0">
      <selection activeCell="L31" sqref="L31"/>
    </sheetView>
  </sheetViews>
  <sheetFormatPr defaultRowHeight="14.25"/>
  <cols>
    <col min="1" max="1" width="6" customWidth="1"/>
    <col min="2" max="2" width="15.125" customWidth="1"/>
    <col min="5" max="5" width="19.625" customWidth="1"/>
    <col min="6" max="6" width="9.875" customWidth="1"/>
    <col min="7" max="7" width="22.5" customWidth="1"/>
  </cols>
  <sheetData>
    <row r="4" spans="1:7" ht="18">
      <c r="A4" s="14" t="s">
        <v>30</v>
      </c>
      <c r="B4" s="14"/>
      <c r="C4" s="14"/>
      <c r="D4" s="14"/>
      <c r="E4" s="14"/>
      <c r="F4" s="14"/>
    </row>
    <row r="5" spans="1:7" ht="18">
      <c r="A5" s="2"/>
      <c r="B5" s="2"/>
      <c r="C5" s="2"/>
      <c r="D5" s="2"/>
      <c r="E5" s="2"/>
      <c r="F5" s="2"/>
    </row>
    <row r="6" spans="1:7" ht="18">
      <c r="A6" s="2"/>
      <c r="B6" s="2"/>
      <c r="C6" s="2"/>
      <c r="D6" s="2"/>
      <c r="E6" s="2"/>
      <c r="F6" s="2"/>
    </row>
    <row r="7" spans="1:7" ht="15">
      <c r="A7" t="s">
        <v>16</v>
      </c>
      <c r="B7" s="15" t="s">
        <v>17</v>
      </c>
      <c r="C7" s="15"/>
      <c r="D7" s="15"/>
      <c r="E7" s="15"/>
      <c r="F7" s="5" t="s">
        <v>18</v>
      </c>
      <c r="G7" s="5" t="s">
        <v>19</v>
      </c>
    </row>
    <row r="8" spans="1:7" ht="15">
      <c r="B8" s="5" t="s">
        <v>32</v>
      </c>
      <c r="C8" s="5"/>
      <c r="D8" s="5"/>
      <c r="E8" s="5"/>
      <c r="F8" s="5"/>
      <c r="G8" s="5"/>
    </row>
    <row r="9" spans="1:7" ht="15">
      <c r="A9" s="3" t="s">
        <v>1</v>
      </c>
      <c r="B9" s="11" t="s">
        <v>0</v>
      </c>
      <c r="C9" s="11"/>
      <c r="D9" s="11"/>
      <c r="F9" s="1">
        <v>5080</v>
      </c>
      <c r="G9" s="9">
        <v>1300</v>
      </c>
    </row>
    <row r="10" spans="1:7" ht="15">
      <c r="A10" s="3" t="s">
        <v>2</v>
      </c>
      <c r="B10" s="11" t="s">
        <v>20</v>
      </c>
      <c r="C10" s="11"/>
      <c r="D10" s="16"/>
      <c r="F10" s="1">
        <v>5080</v>
      </c>
      <c r="G10" s="9">
        <v>4000</v>
      </c>
    </row>
    <row r="11" spans="1:7">
      <c r="A11" s="3" t="s">
        <v>3</v>
      </c>
      <c r="B11" t="s">
        <v>21</v>
      </c>
      <c r="F11" s="1">
        <v>511</v>
      </c>
      <c r="G11" s="6">
        <v>3000</v>
      </c>
    </row>
    <row r="12" spans="1:7">
      <c r="A12" s="3" t="s">
        <v>4</v>
      </c>
      <c r="B12" t="s">
        <v>22</v>
      </c>
      <c r="F12" s="1">
        <v>45510</v>
      </c>
      <c r="G12" s="6">
        <v>750</v>
      </c>
    </row>
    <row r="13" spans="1:7">
      <c r="A13" s="3" t="s">
        <v>5</v>
      </c>
      <c r="B13" t="s">
        <v>23</v>
      </c>
      <c r="F13" s="1">
        <v>50532</v>
      </c>
      <c r="G13" s="6">
        <v>650</v>
      </c>
    </row>
    <row r="14" spans="1:7">
      <c r="A14" s="3" t="s">
        <v>6</v>
      </c>
      <c r="B14" t="s">
        <v>24</v>
      </c>
      <c r="F14" s="1">
        <v>51100</v>
      </c>
      <c r="G14" s="6">
        <v>820</v>
      </c>
    </row>
    <row r="15" spans="1:7" ht="15">
      <c r="A15" s="3" t="s">
        <v>7</v>
      </c>
      <c r="B15" s="11" t="s">
        <v>25</v>
      </c>
      <c r="C15" s="11"/>
      <c r="D15" s="16"/>
      <c r="E15" s="16"/>
      <c r="F15" s="1">
        <v>508</v>
      </c>
      <c r="G15" s="9">
        <v>25000</v>
      </c>
    </row>
    <row r="16" spans="1:7" ht="15">
      <c r="A16" s="3" t="s">
        <v>8</v>
      </c>
      <c r="B16" s="11" t="s">
        <v>26</v>
      </c>
      <c r="C16" s="11"/>
      <c r="D16" s="11"/>
      <c r="E16" s="11"/>
      <c r="F16" s="1">
        <v>51100</v>
      </c>
      <c r="G16" s="9">
        <v>13360</v>
      </c>
    </row>
    <row r="17" spans="1:7" ht="15">
      <c r="A17" s="3" t="s">
        <v>9</v>
      </c>
      <c r="B17" s="11" t="s">
        <v>27</v>
      </c>
      <c r="C17" s="11"/>
      <c r="D17" s="11"/>
      <c r="E17" s="11"/>
      <c r="F17" s="1">
        <v>51100</v>
      </c>
      <c r="G17" s="9">
        <v>3770</v>
      </c>
    </row>
    <row r="18" spans="1:7" ht="15">
      <c r="A18" s="3" t="s">
        <v>10</v>
      </c>
      <c r="B18" s="11" t="s">
        <v>28</v>
      </c>
      <c r="C18" s="11"/>
      <c r="D18" s="11"/>
      <c r="E18" s="11"/>
      <c r="F18" s="1">
        <v>50530</v>
      </c>
      <c r="G18" s="9">
        <v>4900</v>
      </c>
    </row>
    <row r="19" spans="1:7" ht="15">
      <c r="A19" s="3" t="s">
        <v>11</v>
      </c>
      <c r="B19" s="11" t="s">
        <v>29</v>
      </c>
      <c r="C19" s="11"/>
      <c r="D19" s="11"/>
      <c r="E19" s="11"/>
      <c r="F19" s="1">
        <v>50530</v>
      </c>
      <c r="G19" s="9">
        <v>19000</v>
      </c>
    </row>
    <row r="20" spans="1:7" ht="15">
      <c r="A20" s="3" t="s">
        <v>12</v>
      </c>
      <c r="B20" s="11" t="s">
        <v>29</v>
      </c>
      <c r="C20" s="11"/>
      <c r="D20" s="11"/>
      <c r="E20" s="11"/>
      <c r="F20" s="1">
        <v>50530</v>
      </c>
      <c r="G20" s="9">
        <v>6000</v>
      </c>
    </row>
    <row r="21" spans="1:7" ht="15">
      <c r="A21" s="3" t="s">
        <v>13</v>
      </c>
      <c r="B21" s="11" t="s">
        <v>73</v>
      </c>
      <c r="C21" s="11"/>
      <c r="D21" s="11"/>
      <c r="E21" s="11"/>
      <c r="F21" s="1">
        <v>454</v>
      </c>
      <c r="G21" s="9">
        <v>700</v>
      </c>
    </row>
    <row r="22" spans="1:7" ht="15">
      <c r="A22" s="3" t="s">
        <v>14</v>
      </c>
      <c r="B22" s="11" t="s">
        <v>74</v>
      </c>
      <c r="C22" s="11"/>
      <c r="D22" s="11"/>
      <c r="E22" s="11"/>
      <c r="F22" s="1">
        <v>454</v>
      </c>
      <c r="G22" s="9">
        <v>5500</v>
      </c>
    </row>
    <row r="23" spans="1:7">
      <c r="A23" s="3" t="s">
        <v>15</v>
      </c>
      <c r="B23" t="s">
        <v>75</v>
      </c>
      <c r="F23" s="1">
        <v>715</v>
      </c>
      <c r="G23" s="6">
        <v>2091</v>
      </c>
    </row>
    <row r="24" spans="1:7">
      <c r="A24" s="3" t="s">
        <v>34</v>
      </c>
      <c r="B24" t="s">
        <v>76</v>
      </c>
      <c r="F24" s="1">
        <v>98395</v>
      </c>
      <c r="G24" s="6">
        <v>960</v>
      </c>
    </row>
    <row r="25" spans="1:7">
      <c r="A25" s="3" t="s">
        <v>35</v>
      </c>
      <c r="B25" t="s">
        <v>77</v>
      </c>
      <c r="F25" s="1">
        <v>50532</v>
      </c>
      <c r="G25" s="6">
        <v>500</v>
      </c>
    </row>
    <row r="26" spans="1:7">
      <c r="A26" s="3" t="s">
        <v>52</v>
      </c>
      <c r="B26" t="s">
        <v>43</v>
      </c>
      <c r="F26" s="1">
        <v>79823</v>
      </c>
      <c r="G26" s="6">
        <v>690</v>
      </c>
    </row>
    <row r="27" spans="1:7" ht="15">
      <c r="A27" s="3"/>
      <c r="E27" s="18">
        <f>G9+G10+G15+G16+G17+G18+G19+G20+G21+G22</f>
        <v>83530</v>
      </c>
      <c r="F27" s="1"/>
      <c r="G27" s="6"/>
    </row>
    <row r="28" spans="1:7" ht="15">
      <c r="A28" s="3"/>
      <c r="F28" s="8" t="s">
        <v>31</v>
      </c>
      <c r="G28" s="9">
        <f>SUM(G9:G26)</f>
        <v>92991</v>
      </c>
    </row>
    <row r="29" spans="1:7" ht="15">
      <c r="A29" s="3"/>
      <c r="B29" s="4" t="s">
        <v>33</v>
      </c>
      <c r="F29" s="1"/>
      <c r="G29" s="6"/>
    </row>
    <row r="30" spans="1:7">
      <c r="A30" s="3" t="s">
        <v>1</v>
      </c>
      <c r="B30" t="s">
        <v>36</v>
      </c>
      <c r="F30" s="1">
        <v>420</v>
      </c>
      <c r="G30" s="6">
        <v>5000</v>
      </c>
    </row>
    <row r="31" spans="1:7">
      <c r="A31" s="3" t="s">
        <v>2</v>
      </c>
      <c r="B31" t="s">
        <v>37</v>
      </c>
      <c r="F31" s="1">
        <v>197</v>
      </c>
      <c r="G31" s="6">
        <v>1257</v>
      </c>
    </row>
    <row r="32" spans="1:7">
      <c r="A32" s="3" t="s">
        <v>3</v>
      </c>
      <c r="B32" t="s">
        <v>38</v>
      </c>
      <c r="F32" s="1">
        <v>444</v>
      </c>
      <c r="G32" s="6">
        <v>4513</v>
      </c>
    </row>
    <row r="33" spans="1:7">
      <c r="A33" s="3" t="s">
        <v>4</v>
      </c>
      <c r="B33" t="s">
        <v>39</v>
      </c>
      <c r="F33" s="1">
        <v>424</v>
      </c>
      <c r="G33" s="6">
        <v>1265</v>
      </c>
    </row>
    <row r="34" spans="1:7">
      <c r="A34" s="3" t="s">
        <v>5</v>
      </c>
      <c r="B34" t="s">
        <v>40</v>
      </c>
      <c r="F34" s="1">
        <v>443</v>
      </c>
      <c r="G34" s="6">
        <v>3252</v>
      </c>
    </row>
    <row r="35" spans="1:7">
      <c r="A35" s="3" t="s">
        <v>6</v>
      </c>
      <c r="B35" t="s">
        <v>41</v>
      </c>
      <c r="F35" s="1">
        <v>424</v>
      </c>
      <c r="G35" s="6">
        <v>1191</v>
      </c>
    </row>
    <row r="36" spans="1:7">
      <c r="A36" s="3" t="s">
        <v>7</v>
      </c>
      <c r="B36" t="s">
        <v>42</v>
      </c>
      <c r="F36" s="1">
        <v>343</v>
      </c>
      <c r="G36" s="6">
        <v>2714</v>
      </c>
    </row>
    <row r="37" spans="1:7">
      <c r="A37" s="3" t="s">
        <v>8</v>
      </c>
      <c r="B37" t="s">
        <v>44</v>
      </c>
      <c r="F37" s="1">
        <v>442</v>
      </c>
      <c r="G37" s="6">
        <v>934</v>
      </c>
    </row>
    <row r="38" spans="1:7">
      <c r="A38" s="3" t="s">
        <v>9</v>
      </c>
      <c r="B38" t="s">
        <v>45</v>
      </c>
      <c r="F38" s="1">
        <v>444</v>
      </c>
      <c r="G38" s="10">
        <v>1000</v>
      </c>
    </row>
    <row r="39" spans="1:7">
      <c r="A39" s="3" t="s">
        <v>10</v>
      </c>
      <c r="B39" t="s">
        <v>46</v>
      </c>
      <c r="F39" s="1">
        <v>445</v>
      </c>
      <c r="G39" s="6">
        <v>1549.36</v>
      </c>
    </row>
    <row r="40" spans="1:7">
      <c r="A40" s="3" t="s">
        <v>11</v>
      </c>
      <c r="B40" t="s">
        <v>47</v>
      </c>
      <c r="F40" s="1">
        <v>444</v>
      </c>
      <c r="G40" s="6">
        <v>850</v>
      </c>
    </row>
    <row r="41" spans="1:7" ht="15">
      <c r="A41" s="3" t="s">
        <v>12</v>
      </c>
      <c r="B41" s="11" t="s">
        <v>48</v>
      </c>
      <c r="C41" s="11"/>
      <c r="D41" s="11"/>
      <c r="E41" s="11"/>
      <c r="F41" s="1">
        <v>444</v>
      </c>
      <c r="G41" s="9">
        <v>2340</v>
      </c>
    </row>
    <row r="42" spans="1:7">
      <c r="A42" s="3" t="s">
        <v>13</v>
      </c>
      <c r="B42" t="s">
        <v>49</v>
      </c>
      <c r="F42" s="1">
        <v>443</v>
      </c>
      <c r="G42" s="6">
        <v>158.44999999999999</v>
      </c>
    </row>
    <row r="43" spans="1:7">
      <c r="A43" s="3" t="s">
        <v>14</v>
      </c>
      <c r="B43" t="s">
        <v>50</v>
      </c>
      <c r="F43" s="1">
        <v>383</v>
      </c>
      <c r="G43" s="6">
        <v>508.13</v>
      </c>
    </row>
    <row r="44" spans="1:7">
      <c r="A44" s="3" t="s">
        <v>15</v>
      </c>
      <c r="B44" t="s">
        <v>51</v>
      </c>
      <c r="F44" s="1">
        <v>349</v>
      </c>
      <c r="G44" s="6">
        <v>3350</v>
      </c>
    </row>
    <row r="45" spans="1:7">
      <c r="A45" s="3" t="s">
        <v>34</v>
      </c>
      <c r="B45" t="s">
        <v>46</v>
      </c>
      <c r="F45" s="1">
        <v>426</v>
      </c>
      <c r="G45" s="6">
        <v>5205.03</v>
      </c>
    </row>
    <row r="46" spans="1:7">
      <c r="A46" s="3" t="s">
        <v>35</v>
      </c>
      <c r="B46" t="s">
        <v>59</v>
      </c>
      <c r="F46" s="1">
        <v>349</v>
      </c>
      <c r="G46" s="6">
        <v>2170</v>
      </c>
    </row>
    <row r="47" spans="1:7">
      <c r="A47" s="3" t="s">
        <v>52</v>
      </c>
      <c r="B47" t="s">
        <v>60</v>
      </c>
      <c r="F47" s="1">
        <v>444</v>
      </c>
      <c r="G47" s="6">
        <f>1242.96+1055.37</f>
        <v>2298.33</v>
      </c>
    </row>
    <row r="48" spans="1:7">
      <c r="A48" s="3" t="s">
        <v>53</v>
      </c>
      <c r="B48" t="s">
        <v>61</v>
      </c>
      <c r="F48" s="1">
        <v>444</v>
      </c>
      <c r="G48" s="6">
        <v>380</v>
      </c>
    </row>
    <row r="49" spans="1:7">
      <c r="A49" s="3" t="s">
        <v>54</v>
      </c>
      <c r="B49" t="s">
        <v>62</v>
      </c>
      <c r="F49" s="1">
        <v>424</v>
      </c>
      <c r="G49" s="6">
        <v>9500</v>
      </c>
    </row>
    <row r="50" spans="1:7" ht="15">
      <c r="A50" s="3" t="s">
        <v>55</v>
      </c>
      <c r="B50" s="11" t="s">
        <v>63</v>
      </c>
      <c r="C50" s="4"/>
      <c r="D50" s="4"/>
      <c r="F50" s="1">
        <v>425</v>
      </c>
      <c r="G50" s="9">
        <v>7200</v>
      </c>
    </row>
    <row r="51" spans="1:7" ht="15">
      <c r="A51" s="3" t="s">
        <v>56</v>
      </c>
      <c r="B51" s="11" t="s">
        <v>64</v>
      </c>
      <c r="C51" s="11"/>
      <c r="D51" s="11"/>
      <c r="F51" s="1">
        <v>429</v>
      </c>
      <c r="G51" s="9">
        <v>2636</v>
      </c>
    </row>
    <row r="52" spans="1:7" ht="15">
      <c r="A52" s="3" t="s">
        <v>57</v>
      </c>
      <c r="B52" s="11" t="s">
        <v>65</v>
      </c>
      <c r="C52" s="4"/>
      <c r="D52" s="4"/>
      <c r="F52" s="1">
        <v>420</v>
      </c>
      <c r="G52" s="9">
        <v>6000</v>
      </c>
    </row>
    <row r="53" spans="1:7" ht="15">
      <c r="A53" s="3" t="s">
        <v>58</v>
      </c>
      <c r="B53" s="11" t="s">
        <v>66</v>
      </c>
      <c r="C53" s="11"/>
      <c r="D53" s="4"/>
      <c r="F53" s="1">
        <v>434</v>
      </c>
      <c r="G53" s="9">
        <v>10000</v>
      </c>
    </row>
    <row r="54" spans="1:7" ht="15">
      <c r="A54" s="3" t="s">
        <v>78</v>
      </c>
      <c r="B54" s="11" t="s">
        <v>67</v>
      </c>
      <c r="C54" s="11"/>
      <c r="D54" s="4"/>
      <c r="F54" s="1">
        <v>421</v>
      </c>
      <c r="G54" s="9">
        <v>5691</v>
      </c>
    </row>
    <row r="55" spans="1:7">
      <c r="A55" s="3" t="s">
        <v>79</v>
      </c>
      <c r="B55" t="s">
        <v>68</v>
      </c>
      <c r="F55" s="1">
        <v>424</v>
      </c>
      <c r="G55" s="6">
        <v>19000</v>
      </c>
    </row>
    <row r="56" spans="1:7" ht="15">
      <c r="A56" s="3" t="s">
        <v>80</v>
      </c>
      <c r="B56" s="11" t="s">
        <v>69</v>
      </c>
      <c r="C56" s="11"/>
      <c r="D56" s="4"/>
      <c r="F56" s="1">
        <v>301</v>
      </c>
      <c r="G56" s="9">
        <v>6504</v>
      </c>
    </row>
    <row r="57" spans="1:7" ht="15">
      <c r="A57" s="3" t="s">
        <v>81</v>
      </c>
      <c r="B57" s="11" t="s">
        <v>70</v>
      </c>
      <c r="C57" s="11"/>
      <c r="D57" s="4"/>
      <c r="F57" s="1">
        <v>301</v>
      </c>
      <c r="G57" s="9">
        <v>6504</v>
      </c>
    </row>
    <row r="58" spans="1:7" ht="15">
      <c r="A58" s="3" t="s">
        <v>82</v>
      </c>
      <c r="B58" s="11" t="s">
        <v>71</v>
      </c>
      <c r="C58" s="11"/>
      <c r="D58" s="4"/>
      <c r="F58" s="1">
        <v>444</v>
      </c>
      <c r="G58" s="9">
        <v>5000</v>
      </c>
    </row>
    <row r="59" spans="1:7" ht="15">
      <c r="A59" s="3" t="s">
        <v>83</v>
      </c>
      <c r="B59" s="11" t="s">
        <v>72</v>
      </c>
      <c r="C59" s="11"/>
      <c r="D59" s="4"/>
      <c r="F59" s="1">
        <v>317</v>
      </c>
      <c r="G59" s="9">
        <v>7000</v>
      </c>
    </row>
    <row r="60" spans="1:7" ht="15">
      <c r="A60" s="3" t="s">
        <v>85</v>
      </c>
      <c r="B60" s="11" t="s">
        <v>87</v>
      </c>
      <c r="C60" s="11"/>
      <c r="D60" s="4"/>
      <c r="F60" s="1">
        <v>420</v>
      </c>
      <c r="G60" s="9">
        <v>63000</v>
      </c>
    </row>
    <row r="61" spans="1:7" ht="15">
      <c r="A61" s="3" t="s">
        <v>86</v>
      </c>
      <c r="B61" s="11" t="s">
        <v>88</v>
      </c>
      <c r="C61" s="11"/>
      <c r="D61" s="4"/>
      <c r="F61" s="1">
        <v>446</v>
      </c>
      <c r="G61" s="9">
        <v>50200</v>
      </c>
    </row>
    <row r="62" spans="1:7" ht="15">
      <c r="E62" s="18">
        <f>G41+G50+G51+G52+G53+G54+G56+G57+G58+G59+G60+G61</f>
        <v>172075</v>
      </c>
      <c r="F62" s="11" t="s">
        <v>31</v>
      </c>
      <c r="G62" s="7">
        <f>SUM(G30:G60)</f>
        <v>187970.3</v>
      </c>
    </row>
    <row r="64" spans="1:7" ht="15">
      <c r="F64" s="12" t="s">
        <v>84</v>
      </c>
      <c r="G64" s="13">
        <f>G28+G62</f>
        <v>280961.3</v>
      </c>
    </row>
    <row r="66" spans="7:7" ht="15">
      <c r="G66" s="17"/>
    </row>
  </sheetData>
  <mergeCells count="2">
    <mergeCell ref="A4:F4"/>
    <mergeCell ref="B7:E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</dc:creator>
  <cp:lastModifiedBy>PUC</cp:lastModifiedBy>
  <cp:lastPrinted>2018-10-24T09:47:57Z</cp:lastPrinted>
  <dcterms:created xsi:type="dcterms:W3CDTF">2018-10-24T07:42:23Z</dcterms:created>
  <dcterms:modified xsi:type="dcterms:W3CDTF">2018-10-24T09:50:42Z</dcterms:modified>
</cp:coreProperties>
</file>